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EPARTAMENTO DE DEMOGRAFIA\TABLAS DE MORTALIDAD REV. 2023\Publicación\"/>
    </mc:Choice>
  </mc:AlternateContent>
  <bookViews>
    <workbookView xWindow="0" yWindow="0" windowWidth="24165" windowHeight="11025"/>
  </bookViews>
  <sheets>
    <sheet name="2000" sheetId="3" r:id="rId1"/>
    <sheet name="2005" sheetId="4" r:id="rId2"/>
    <sheet name="2010" sheetId="5" r:id="rId3"/>
    <sheet name="2015" sheetId="6" r:id="rId4"/>
    <sheet name="2020" sheetId="7" r:id="rId5"/>
    <sheet name="2025" sheetId="8" r:id="rId6"/>
    <sheet name="2030" sheetId="9" r:id="rId7"/>
    <sheet name="2035" sheetId="10" r:id="rId8"/>
    <sheet name="2040" sheetId="11" r:id="rId9"/>
    <sheet name="2045" sheetId="12" r:id="rId10"/>
    <sheet name="2050" sheetId="13" r:id="rId11"/>
  </sheets>
  <definedNames>
    <definedName name="_xlnm.Print_Area" localSheetId="0">'2000'!$A$1:$K$78</definedName>
    <definedName name="_xlnm.Print_Area" localSheetId="1">'2005'!$A$1:$K$78</definedName>
    <definedName name="_xlnm.Print_Area" localSheetId="2">'2010'!$A$1:$K$78</definedName>
    <definedName name="_xlnm.Print_Area" localSheetId="3">'2015'!$A$1:$K$78</definedName>
    <definedName name="_xlnm.Print_Area" localSheetId="4">'2020'!$A$1:$K$78</definedName>
    <definedName name="_xlnm.Print_Area" localSheetId="5">'2025'!$A$1:$K$78</definedName>
    <definedName name="_xlnm.Print_Area" localSheetId="6">'2030'!$A$1:$K$78</definedName>
    <definedName name="_xlnm.Print_Area" localSheetId="7">'2035'!$A$1:$K$78</definedName>
    <definedName name="_xlnm.Print_Area" localSheetId="8">'2040'!$A$1:$K$78</definedName>
    <definedName name="_xlnm.Print_Area" localSheetId="9">'2045'!$A$1:$K$78</definedName>
    <definedName name="_xlnm.Print_Area" localSheetId="10">'2050'!$A$1:$K$78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2" i="7" l="1"/>
  <c r="J22" i="7"/>
  <c r="K20" i="7"/>
  <c r="J20" i="7"/>
  <c r="K18" i="7"/>
  <c r="J18" i="7"/>
  <c r="K12" i="7"/>
  <c r="J12" i="7"/>
  <c r="K10" i="7"/>
  <c r="J10" i="7"/>
  <c r="K8" i="7"/>
  <c r="J8" i="7"/>
  <c r="J76" i="13"/>
  <c r="G76" i="13"/>
  <c r="D76" i="13" s="1"/>
  <c r="J75" i="13"/>
  <c r="G75" i="13"/>
  <c r="A55" i="13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32" i="13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K27" i="13"/>
  <c r="J27" i="13"/>
  <c r="I27" i="13"/>
  <c r="H27" i="13"/>
  <c r="G27" i="13"/>
  <c r="F27" i="13"/>
  <c r="E27" i="13"/>
  <c r="D27" i="13"/>
  <c r="C27" i="13"/>
  <c r="K26" i="13"/>
  <c r="J26" i="13"/>
  <c r="I26" i="13"/>
  <c r="H26" i="13"/>
  <c r="G26" i="13"/>
  <c r="F26" i="13"/>
  <c r="E26" i="13"/>
  <c r="D26" i="13"/>
  <c r="C26" i="13"/>
  <c r="B26" i="13"/>
  <c r="K25" i="13"/>
  <c r="J25" i="13"/>
  <c r="I25" i="13"/>
  <c r="H25" i="13"/>
  <c r="G25" i="13"/>
  <c r="F25" i="13"/>
  <c r="E25" i="13"/>
  <c r="D25" i="13"/>
  <c r="C25" i="13"/>
  <c r="B25" i="13"/>
  <c r="K24" i="13"/>
  <c r="J24" i="13"/>
  <c r="I24" i="13"/>
  <c r="H24" i="13"/>
  <c r="G24" i="13"/>
  <c r="F24" i="13"/>
  <c r="E24" i="13"/>
  <c r="D24" i="13"/>
  <c r="C24" i="13"/>
  <c r="B24" i="13"/>
  <c r="K23" i="13"/>
  <c r="J23" i="13"/>
  <c r="I23" i="13"/>
  <c r="H23" i="13"/>
  <c r="G23" i="13"/>
  <c r="F23" i="13"/>
  <c r="E23" i="13"/>
  <c r="D23" i="13"/>
  <c r="C23" i="13"/>
  <c r="B23" i="13"/>
  <c r="K22" i="13"/>
  <c r="J22" i="13"/>
  <c r="I22" i="13"/>
  <c r="H22" i="13"/>
  <c r="G22" i="13"/>
  <c r="F22" i="13"/>
  <c r="E22" i="13"/>
  <c r="D22" i="13"/>
  <c r="C22" i="13"/>
  <c r="B22" i="13"/>
  <c r="K21" i="13"/>
  <c r="J21" i="13"/>
  <c r="I21" i="13"/>
  <c r="H21" i="13"/>
  <c r="G21" i="13"/>
  <c r="F21" i="13"/>
  <c r="E21" i="13"/>
  <c r="D21" i="13"/>
  <c r="C21" i="13"/>
  <c r="B21" i="13"/>
  <c r="K20" i="13"/>
  <c r="J20" i="13"/>
  <c r="I20" i="13"/>
  <c r="H20" i="13"/>
  <c r="G20" i="13"/>
  <c r="F20" i="13"/>
  <c r="E20" i="13"/>
  <c r="D20" i="13"/>
  <c r="C20" i="13"/>
  <c r="B20" i="13"/>
  <c r="K19" i="13"/>
  <c r="J19" i="13"/>
  <c r="I19" i="13"/>
  <c r="H19" i="13"/>
  <c r="G19" i="13"/>
  <c r="F19" i="13"/>
  <c r="E19" i="13"/>
  <c r="D19" i="13"/>
  <c r="C19" i="13"/>
  <c r="B19" i="13"/>
  <c r="K18" i="13"/>
  <c r="J18" i="13"/>
  <c r="I18" i="13"/>
  <c r="H18" i="13"/>
  <c r="G18" i="13"/>
  <c r="F18" i="13"/>
  <c r="E18" i="13"/>
  <c r="D18" i="13"/>
  <c r="C18" i="13"/>
  <c r="B18" i="13"/>
  <c r="K17" i="13"/>
  <c r="J17" i="13"/>
  <c r="I17" i="13"/>
  <c r="H17" i="13"/>
  <c r="G17" i="13"/>
  <c r="F17" i="13"/>
  <c r="E17" i="13"/>
  <c r="D17" i="13"/>
  <c r="C17" i="13"/>
  <c r="B17" i="13"/>
  <c r="K16" i="13"/>
  <c r="J16" i="13"/>
  <c r="I16" i="13"/>
  <c r="H16" i="13"/>
  <c r="G16" i="13"/>
  <c r="F16" i="13"/>
  <c r="E16" i="13"/>
  <c r="D16" i="13"/>
  <c r="C16" i="13"/>
  <c r="B16" i="13"/>
  <c r="K15" i="13"/>
  <c r="J15" i="13"/>
  <c r="I15" i="13"/>
  <c r="H15" i="13"/>
  <c r="G15" i="13"/>
  <c r="F15" i="13"/>
  <c r="E15" i="13"/>
  <c r="D15" i="13"/>
  <c r="C15" i="13"/>
  <c r="B15" i="13"/>
  <c r="K14" i="13"/>
  <c r="J14" i="13"/>
  <c r="I14" i="13"/>
  <c r="H14" i="13"/>
  <c r="G14" i="13"/>
  <c r="F14" i="13"/>
  <c r="E14" i="13"/>
  <c r="D14" i="13"/>
  <c r="C14" i="13"/>
  <c r="B14" i="13"/>
  <c r="K13" i="13"/>
  <c r="J13" i="13"/>
  <c r="I13" i="13"/>
  <c r="H13" i="13"/>
  <c r="G13" i="13"/>
  <c r="F13" i="13"/>
  <c r="E13" i="13"/>
  <c r="D13" i="13"/>
  <c r="C13" i="13"/>
  <c r="B13" i="13"/>
  <c r="K12" i="13"/>
  <c r="J12" i="13"/>
  <c r="I12" i="13"/>
  <c r="H12" i="13"/>
  <c r="G12" i="13"/>
  <c r="F12" i="13"/>
  <c r="E12" i="13"/>
  <c r="D12" i="13"/>
  <c r="C12" i="13"/>
  <c r="B12" i="13"/>
  <c r="K11" i="13"/>
  <c r="J11" i="13"/>
  <c r="I11" i="13"/>
  <c r="H11" i="13"/>
  <c r="G11" i="13"/>
  <c r="F11" i="13"/>
  <c r="E11" i="13"/>
  <c r="D11" i="13"/>
  <c r="C11" i="13"/>
  <c r="B11" i="13"/>
  <c r="K10" i="13"/>
  <c r="J10" i="13"/>
  <c r="I10" i="13"/>
  <c r="H10" i="13"/>
  <c r="G10" i="13"/>
  <c r="F10" i="13"/>
  <c r="E10" i="13"/>
  <c r="D10" i="13"/>
  <c r="C10" i="13"/>
  <c r="B10" i="13"/>
  <c r="K9" i="13"/>
  <c r="J9" i="13"/>
  <c r="I9" i="13"/>
  <c r="H9" i="13"/>
  <c r="G9" i="13"/>
  <c r="F9" i="13"/>
  <c r="E9" i="13"/>
  <c r="D9" i="13"/>
  <c r="C9" i="13"/>
  <c r="B9" i="13"/>
  <c r="A9" i="13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K8" i="13"/>
  <c r="J8" i="13"/>
  <c r="I8" i="13"/>
  <c r="H8" i="13"/>
  <c r="G8" i="13"/>
  <c r="F8" i="13"/>
  <c r="E8" i="13"/>
  <c r="D8" i="13"/>
  <c r="C8" i="13"/>
  <c r="B8" i="13"/>
  <c r="K7" i="13"/>
  <c r="J7" i="13"/>
  <c r="I7" i="13"/>
  <c r="H7" i="13"/>
  <c r="G7" i="13"/>
  <c r="F7" i="13"/>
  <c r="E7" i="13"/>
  <c r="D7" i="13"/>
  <c r="C7" i="13"/>
  <c r="B7" i="13"/>
  <c r="K6" i="13"/>
  <c r="I6" i="13"/>
  <c r="H6" i="13"/>
  <c r="G6" i="13"/>
  <c r="F6" i="13"/>
  <c r="E6" i="13"/>
  <c r="D6" i="13"/>
  <c r="C6" i="13"/>
  <c r="B6" i="13"/>
  <c r="J76" i="12"/>
  <c r="G76" i="12"/>
  <c r="D76" i="12" s="1"/>
  <c r="J75" i="12"/>
  <c r="G75" i="12"/>
  <c r="A55" i="12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32" i="12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K27" i="12"/>
  <c r="J27" i="12"/>
  <c r="I27" i="12"/>
  <c r="H27" i="12"/>
  <c r="G27" i="12"/>
  <c r="F27" i="12"/>
  <c r="E27" i="12"/>
  <c r="D27" i="12"/>
  <c r="C27" i="12"/>
  <c r="K26" i="12"/>
  <c r="J26" i="12"/>
  <c r="I26" i="12"/>
  <c r="H26" i="12"/>
  <c r="G26" i="12"/>
  <c r="F26" i="12"/>
  <c r="E26" i="12"/>
  <c r="D26" i="12"/>
  <c r="C26" i="12"/>
  <c r="B26" i="12"/>
  <c r="K25" i="12"/>
  <c r="J25" i="12"/>
  <c r="I25" i="12"/>
  <c r="H25" i="12"/>
  <c r="G25" i="12"/>
  <c r="F25" i="12"/>
  <c r="E25" i="12"/>
  <c r="D25" i="12"/>
  <c r="C25" i="12"/>
  <c r="B25" i="12"/>
  <c r="K24" i="12"/>
  <c r="J24" i="12"/>
  <c r="I24" i="12"/>
  <c r="H24" i="12"/>
  <c r="G24" i="12"/>
  <c r="F24" i="12"/>
  <c r="E24" i="12"/>
  <c r="D24" i="12"/>
  <c r="C24" i="12"/>
  <c r="B24" i="12"/>
  <c r="K23" i="12"/>
  <c r="J23" i="12"/>
  <c r="I23" i="12"/>
  <c r="H23" i="12"/>
  <c r="G23" i="12"/>
  <c r="F23" i="12"/>
  <c r="E23" i="12"/>
  <c r="D23" i="12"/>
  <c r="C23" i="12"/>
  <c r="B23" i="12"/>
  <c r="K22" i="12"/>
  <c r="J22" i="12"/>
  <c r="I22" i="12"/>
  <c r="H22" i="12"/>
  <c r="G22" i="12"/>
  <c r="F22" i="12"/>
  <c r="E22" i="12"/>
  <c r="D22" i="12"/>
  <c r="C22" i="12"/>
  <c r="B22" i="12"/>
  <c r="K21" i="12"/>
  <c r="J21" i="12"/>
  <c r="I21" i="12"/>
  <c r="H21" i="12"/>
  <c r="G21" i="12"/>
  <c r="F21" i="12"/>
  <c r="E21" i="12"/>
  <c r="D21" i="12"/>
  <c r="C21" i="12"/>
  <c r="B21" i="12"/>
  <c r="K20" i="12"/>
  <c r="J20" i="12"/>
  <c r="I20" i="12"/>
  <c r="H20" i="12"/>
  <c r="G20" i="12"/>
  <c r="F20" i="12"/>
  <c r="E20" i="12"/>
  <c r="D20" i="12"/>
  <c r="C20" i="12"/>
  <c r="B20" i="12"/>
  <c r="K19" i="12"/>
  <c r="J19" i="12"/>
  <c r="I19" i="12"/>
  <c r="H19" i="12"/>
  <c r="G19" i="12"/>
  <c r="F19" i="12"/>
  <c r="E19" i="12"/>
  <c r="D19" i="12"/>
  <c r="C19" i="12"/>
  <c r="B19" i="12"/>
  <c r="K18" i="12"/>
  <c r="J18" i="12"/>
  <c r="I18" i="12"/>
  <c r="H18" i="12"/>
  <c r="G18" i="12"/>
  <c r="F18" i="12"/>
  <c r="E18" i="12"/>
  <c r="D18" i="12"/>
  <c r="C18" i="12"/>
  <c r="B18" i="12"/>
  <c r="K17" i="12"/>
  <c r="J17" i="12"/>
  <c r="I17" i="12"/>
  <c r="H17" i="12"/>
  <c r="G17" i="12"/>
  <c r="F17" i="12"/>
  <c r="E17" i="12"/>
  <c r="D17" i="12"/>
  <c r="C17" i="12"/>
  <c r="B17" i="12"/>
  <c r="K16" i="12"/>
  <c r="J16" i="12"/>
  <c r="I16" i="12"/>
  <c r="H16" i="12"/>
  <c r="G16" i="12"/>
  <c r="F16" i="12"/>
  <c r="E16" i="12"/>
  <c r="D16" i="12"/>
  <c r="C16" i="12"/>
  <c r="B16" i="12"/>
  <c r="K15" i="12"/>
  <c r="J15" i="12"/>
  <c r="I15" i="12"/>
  <c r="H15" i="12"/>
  <c r="G15" i="12"/>
  <c r="F15" i="12"/>
  <c r="E15" i="12"/>
  <c r="D15" i="12"/>
  <c r="C15" i="12"/>
  <c r="B15" i="12"/>
  <c r="K14" i="12"/>
  <c r="J14" i="12"/>
  <c r="I14" i="12"/>
  <c r="H14" i="12"/>
  <c r="G14" i="12"/>
  <c r="F14" i="12"/>
  <c r="E14" i="12"/>
  <c r="D14" i="12"/>
  <c r="C14" i="12"/>
  <c r="B14" i="12"/>
  <c r="K13" i="12"/>
  <c r="J13" i="12"/>
  <c r="I13" i="12"/>
  <c r="H13" i="12"/>
  <c r="G13" i="12"/>
  <c r="F13" i="12"/>
  <c r="E13" i="12"/>
  <c r="D13" i="12"/>
  <c r="C13" i="12"/>
  <c r="B13" i="12"/>
  <c r="K12" i="12"/>
  <c r="J12" i="12"/>
  <c r="I12" i="12"/>
  <c r="H12" i="12"/>
  <c r="G12" i="12"/>
  <c r="F12" i="12"/>
  <c r="E12" i="12"/>
  <c r="D12" i="12"/>
  <c r="C12" i="12"/>
  <c r="B12" i="12"/>
  <c r="K11" i="12"/>
  <c r="J11" i="12"/>
  <c r="I11" i="12"/>
  <c r="H11" i="12"/>
  <c r="G11" i="12"/>
  <c r="F11" i="12"/>
  <c r="E11" i="12"/>
  <c r="D11" i="12"/>
  <c r="C11" i="12"/>
  <c r="B11" i="12"/>
  <c r="K10" i="12"/>
  <c r="J10" i="12"/>
  <c r="I10" i="12"/>
  <c r="H10" i="12"/>
  <c r="G10" i="12"/>
  <c r="F10" i="12"/>
  <c r="E10" i="12"/>
  <c r="D10" i="12"/>
  <c r="C10" i="12"/>
  <c r="B10" i="12"/>
  <c r="K9" i="12"/>
  <c r="J9" i="12"/>
  <c r="I9" i="12"/>
  <c r="H9" i="12"/>
  <c r="G9" i="12"/>
  <c r="F9" i="12"/>
  <c r="E9" i="12"/>
  <c r="D9" i="12"/>
  <c r="C9" i="12"/>
  <c r="B9" i="12"/>
  <c r="A9" i="12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K8" i="12"/>
  <c r="J8" i="12"/>
  <c r="I8" i="12"/>
  <c r="H8" i="12"/>
  <c r="G8" i="12"/>
  <c r="F8" i="12"/>
  <c r="E8" i="12"/>
  <c r="D8" i="12"/>
  <c r="C8" i="12"/>
  <c r="B8" i="12"/>
  <c r="K7" i="12"/>
  <c r="J7" i="12"/>
  <c r="I7" i="12"/>
  <c r="H7" i="12"/>
  <c r="G7" i="12"/>
  <c r="F7" i="12"/>
  <c r="E7" i="12"/>
  <c r="D7" i="12"/>
  <c r="C7" i="12"/>
  <c r="B7" i="12"/>
  <c r="K6" i="12"/>
  <c r="I6" i="12"/>
  <c r="H6" i="12"/>
  <c r="G6" i="12"/>
  <c r="F6" i="12"/>
  <c r="E6" i="12"/>
  <c r="D6" i="12"/>
  <c r="C6" i="12"/>
  <c r="B6" i="12"/>
  <c r="J76" i="11"/>
  <c r="G76" i="11"/>
  <c r="J75" i="11"/>
  <c r="G75" i="11"/>
  <c r="A55" i="1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32" i="1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K27" i="11"/>
  <c r="J27" i="11"/>
  <c r="I27" i="11"/>
  <c r="H27" i="11"/>
  <c r="G27" i="11"/>
  <c r="F27" i="11"/>
  <c r="E27" i="11"/>
  <c r="D27" i="11"/>
  <c r="C27" i="11"/>
  <c r="K26" i="11"/>
  <c r="J26" i="11"/>
  <c r="I26" i="11"/>
  <c r="H26" i="11"/>
  <c r="G26" i="11"/>
  <c r="F26" i="11"/>
  <c r="E26" i="11"/>
  <c r="D26" i="11"/>
  <c r="C26" i="11"/>
  <c r="B26" i="11"/>
  <c r="K25" i="11"/>
  <c r="J25" i="11"/>
  <c r="I25" i="11"/>
  <c r="H25" i="11"/>
  <c r="G25" i="11"/>
  <c r="F25" i="11"/>
  <c r="E25" i="11"/>
  <c r="D25" i="11"/>
  <c r="C25" i="11"/>
  <c r="B25" i="11"/>
  <c r="K24" i="11"/>
  <c r="J24" i="11"/>
  <c r="I24" i="11"/>
  <c r="H24" i="11"/>
  <c r="G24" i="11"/>
  <c r="F24" i="11"/>
  <c r="E24" i="11"/>
  <c r="D24" i="11"/>
  <c r="C24" i="11"/>
  <c r="B24" i="11"/>
  <c r="K23" i="11"/>
  <c r="J23" i="11"/>
  <c r="I23" i="11"/>
  <c r="H23" i="11"/>
  <c r="G23" i="11"/>
  <c r="F23" i="11"/>
  <c r="E23" i="11"/>
  <c r="D23" i="11"/>
  <c r="C23" i="11"/>
  <c r="B23" i="11"/>
  <c r="K22" i="11"/>
  <c r="J22" i="11"/>
  <c r="I22" i="11"/>
  <c r="H22" i="11"/>
  <c r="G22" i="11"/>
  <c r="F22" i="11"/>
  <c r="E22" i="11"/>
  <c r="D22" i="11"/>
  <c r="C22" i="11"/>
  <c r="B22" i="11"/>
  <c r="K21" i="11"/>
  <c r="J21" i="11"/>
  <c r="I21" i="11"/>
  <c r="H21" i="11"/>
  <c r="G21" i="11"/>
  <c r="F21" i="11"/>
  <c r="E21" i="11"/>
  <c r="D21" i="11"/>
  <c r="C21" i="11"/>
  <c r="B21" i="11"/>
  <c r="K20" i="11"/>
  <c r="J20" i="11"/>
  <c r="I20" i="11"/>
  <c r="H20" i="11"/>
  <c r="G20" i="11"/>
  <c r="F20" i="11"/>
  <c r="E20" i="11"/>
  <c r="D20" i="11"/>
  <c r="C20" i="11"/>
  <c r="B20" i="11"/>
  <c r="K19" i="11"/>
  <c r="J19" i="11"/>
  <c r="I19" i="11"/>
  <c r="H19" i="11"/>
  <c r="G19" i="11"/>
  <c r="F19" i="11"/>
  <c r="E19" i="11"/>
  <c r="D19" i="11"/>
  <c r="C19" i="11"/>
  <c r="B19" i="11"/>
  <c r="K18" i="11"/>
  <c r="J18" i="11"/>
  <c r="I18" i="11"/>
  <c r="H18" i="11"/>
  <c r="G18" i="11"/>
  <c r="F18" i="11"/>
  <c r="E18" i="11"/>
  <c r="D18" i="11"/>
  <c r="C18" i="11"/>
  <c r="B18" i="11"/>
  <c r="K17" i="11"/>
  <c r="J17" i="11"/>
  <c r="I17" i="11"/>
  <c r="H17" i="11"/>
  <c r="G17" i="11"/>
  <c r="F17" i="11"/>
  <c r="E17" i="11"/>
  <c r="D17" i="11"/>
  <c r="C17" i="11"/>
  <c r="B17" i="11"/>
  <c r="K16" i="11"/>
  <c r="J16" i="11"/>
  <c r="I16" i="11"/>
  <c r="H16" i="11"/>
  <c r="G16" i="11"/>
  <c r="F16" i="11"/>
  <c r="E16" i="11"/>
  <c r="D16" i="11"/>
  <c r="C16" i="11"/>
  <c r="B16" i="11"/>
  <c r="K15" i="11"/>
  <c r="J15" i="11"/>
  <c r="I15" i="11"/>
  <c r="H15" i="11"/>
  <c r="G15" i="11"/>
  <c r="F15" i="11"/>
  <c r="E15" i="11"/>
  <c r="D15" i="11"/>
  <c r="C15" i="11"/>
  <c r="B15" i="11"/>
  <c r="K14" i="11"/>
  <c r="J14" i="11"/>
  <c r="I14" i="11"/>
  <c r="H14" i="11"/>
  <c r="G14" i="11"/>
  <c r="F14" i="11"/>
  <c r="E14" i="11"/>
  <c r="D14" i="11"/>
  <c r="C14" i="11"/>
  <c r="B14" i="11"/>
  <c r="K13" i="11"/>
  <c r="J13" i="11"/>
  <c r="I13" i="11"/>
  <c r="H13" i="11"/>
  <c r="G13" i="11"/>
  <c r="F13" i="11"/>
  <c r="E13" i="11"/>
  <c r="D13" i="11"/>
  <c r="C13" i="11"/>
  <c r="B13" i="11"/>
  <c r="K12" i="11"/>
  <c r="J12" i="11"/>
  <c r="I12" i="11"/>
  <c r="H12" i="11"/>
  <c r="G12" i="11"/>
  <c r="F12" i="11"/>
  <c r="E12" i="11"/>
  <c r="D12" i="11"/>
  <c r="C12" i="11"/>
  <c r="B12" i="11"/>
  <c r="K11" i="11"/>
  <c r="J11" i="11"/>
  <c r="I11" i="11"/>
  <c r="H11" i="11"/>
  <c r="G11" i="11"/>
  <c r="F11" i="11"/>
  <c r="E11" i="11"/>
  <c r="D11" i="11"/>
  <c r="C11" i="11"/>
  <c r="B11" i="11"/>
  <c r="K10" i="11"/>
  <c r="J10" i="11"/>
  <c r="I10" i="11"/>
  <c r="H10" i="11"/>
  <c r="G10" i="11"/>
  <c r="F10" i="11"/>
  <c r="E10" i="11"/>
  <c r="D10" i="11"/>
  <c r="C10" i="11"/>
  <c r="B10" i="11"/>
  <c r="K9" i="11"/>
  <c r="J9" i="11"/>
  <c r="I9" i="11"/>
  <c r="H9" i="11"/>
  <c r="G9" i="11"/>
  <c r="F9" i="11"/>
  <c r="E9" i="11"/>
  <c r="D9" i="11"/>
  <c r="C9" i="11"/>
  <c r="B9" i="11"/>
  <c r="A9" i="1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K8" i="11"/>
  <c r="J8" i="11"/>
  <c r="I8" i="11"/>
  <c r="H8" i="11"/>
  <c r="G8" i="11"/>
  <c r="F8" i="11"/>
  <c r="E8" i="11"/>
  <c r="D8" i="11"/>
  <c r="C8" i="11"/>
  <c r="B8" i="11"/>
  <c r="K7" i="11"/>
  <c r="J7" i="11"/>
  <c r="I7" i="11"/>
  <c r="H7" i="11"/>
  <c r="G7" i="11"/>
  <c r="F7" i="11"/>
  <c r="E7" i="11"/>
  <c r="D7" i="11"/>
  <c r="C7" i="11"/>
  <c r="B7" i="11"/>
  <c r="K6" i="11"/>
  <c r="I6" i="11"/>
  <c r="H6" i="11"/>
  <c r="G6" i="11"/>
  <c r="F6" i="11"/>
  <c r="E6" i="11"/>
  <c r="D6" i="11"/>
  <c r="C6" i="11"/>
  <c r="B6" i="11"/>
  <c r="J76" i="10"/>
  <c r="G76" i="10"/>
  <c r="D76" i="10"/>
  <c r="J75" i="10"/>
  <c r="G75" i="10"/>
  <c r="A55" i="10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32" i="10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K27" i="10"/>
  <c r="J27" i="10"/>
  <c r="I27" i="10"/>
  <c r="H27" i="10"/>
  <c r="G27" i="10"/>
  <c r="F27" i="10"/>
  <c r="E27" i="10"/>
  <c r="D27" i="10"/>
  <c r="C27" i="10"/>
  <c r="K26" i="10"/>
  <c r="J26" i="10"/>
  <c r="I26" i="10"/>
  <c r="H26" i="10"/>
  <c r="G26" i="10"/>
  <c r="F26" i="10"/>
  <c r="E26" i="10"/>
  <c r="D26" i="10"/>
  <c r="C26" i="10"/>
  <c r="B26" i="10"/>
  <c r="K25" i="10"/>
  <c r="J25" i="10"/>
  <c r="I25" i="10"/>
  <c r="H25" i="10"/>
  <c r="G25" i="10"/>
  <c r="F25" i="10"/>
  <c r="E25" i="10"/>
  <c r="D25" i="10"/>
  <c r="C25" i="10"/>
  <c r="B25" i="10"/>
  <c r="K24" i="10"/>
  <c r="J24" i="10"/>
  <c r="I24" i="10"/>
  <c r="H24" i="10"/>
  <c r="G24" i="10"/>
  <c r="F24" i="10"/>
  <c r="E24" i="10"/>
  <c r="D24" i="10"/>
  <c r="C24" i="10"/>
  <c r="B24" i="10"/>
  <c r="K23" i="10"/>
  <c r="J23" i="10"/>
  <c r="I23" i="10"/>
  <c r="H23" i="10"/>
  <c r="G23" i="10"/>
  <c r="F23" i="10"/>
  <c r="E23" i="10"/>
  <c r="D23" i="10"/>
  <c r="C23" i="10"/>
  <c r="B23" i="10"/>
  <c r="K22" i="10"/>
  <c r="J22" i="10"/>
  <c r="I22" i="10"/>
  <c r="H22" i="10"/>
  <c r="G22" i="10"/>
  <c r="F22" i="10"/>
  <c r="E22" i="10"/>
  <c r="D22" i="10"/>
  <c r="C22" i="10"/>
  <c r="B22" i="10"/>
  <c r="K21" i="10"/>
  <c r="J21" i="10"/>
  <c r="I21" i="10"/>
  <c r="H21" i="10"/>
  <c r="G21" i="10"/>
  <c r="F21" i="10"/>
  <c r="E21" i="10"/>
  <c r="D21" i="10"/>
  <c r="C21" i="10"/>
  <c r="B21" i="10"/>
  <c r="K20" i="10"/>
  <c r="J20" i="10"/>
  <c r="I20" i="10"/>
  <c r="H20" i="10"/>
  <c r="G20" i="10"/>
  <c r="F20" i="10"/>
  <c r="E20" i="10"/>
  <c r="D20" i="10"/>
  <c r="C20" i="10"/>
  <c r="B20" i="10"/>
  <c r="K19" i="10"/>
  <c r="J19" i="10"/>
  <c r="I19" i="10"/>
  <c r="H19" i="10"/>
  <c r="G19" i="10"/>
  <c r="F19" i="10"/>
  <c r="E19" i="10"/>
  <c r="D19" i="10"/>
  <c r="C19" i="10"/>
  <c r="B19" i="10"/>
  <c r="K18" i="10"/>
  <c r="J18" i="10"/>
  <c r="I18" i="10"/>
  <c r="H18" i="10"/>
  <c r="G18" i="10"/>
  <c r="F18" i="10"/>
  <c r="E18" i="10"/>
  <c r="D18" i="10"/>
  <c r="C18" i="10"/>
  <c r="B18" i="10"/>
  <c r="K17" i="10"/>
  <c r="J17" i="10"/>
  <c r="I17" i="10"/>
  <c r="H17" i="10"/>
  <c r="G17" i="10"/>
  <c r="F17" i="10"/>
  <c r="E17" i="10"/>
  <c r="D17" i="10"/>
  <c r="C17" i="10"/>
  <c r="B17" i="10"/>
  <c r="K16" i="10"/>
  <c r="J16" i="10"/>
  <c r="I16" i="10"/>
  <c r="H16" i="10"/>
  <c r="G16" i="10"/>
  <c r="F16" i="10"/>
  <c r="E16" i="10"/>
  <c r="D16" i="10"/>
  <c r="C16" i="10"/>
  <c r="B16" i="10"/>
  <c r="K15" i="10"/>
  <c r="J15" i="10"/>
  <c r="I15" i="10"/>
  <c r="H15" i="10"/>
  <c r="G15" i="10"/>
  <c r="F15" i="10"/>
  <c r="E15" i="10"/>
  <c r="D15" i="10"/>
  <c r="C15" i="10"/>
  <c r="B15" i="10"/>
  <c r="K14" i="10"/>
  <c r="J14" i="10"/>
  <c r="I14" i="10"/>
  <c r="H14" i="10"/>
  <c r="G14" i="10"/>
  <c r="F14" i="10"/>
  <c r="E14" i="10"/>
  <c r="D14" i="10"/>
  <c r="C14" i="10"/>
  <c r="B14" i="10"/>
  <c r="K13" i="10"/>
  <c r="J13" i="10"/>
  <c r="I13" i="10"/>
  <c r="H13" i="10"/>
  <c r="G13" i="10"/>
  <c r="F13" i="10"/>
  <c r="E13" i="10"/>
  <c r="D13" i="10"/>
  <c r="C13" i="10"/>
  <c r="B13" i="10"/>
  <c r="K12" i="10"/>
  <c r="J12" i="10"/>
  <c r="I12" i="10"/>
  <c r="H12" i="10"/>
  <c r="G12" i="10"/>
  <c r="F12" i="10"/>
  <c r="E12" i="10"/>
  <c r="D12" i="10"/>
  <c r="C12" i="10"/>
  <c r="B12" i="10"/>
  <c r="K11" i="10"/>
  <c r="J11" i="10"/>
  <c r="I11" i="10"/>
  <c r="H11" i="10"/>
  <c r="G11" i="10"/>
  <c r="F11" i="10"/>
  <c r="E11" i="10"/>
  <c r="D11" i="10"/>
  <c r="C11" i="10"/>
  <c r="B11" i="10"/>
  <c r="K10" i="10"/>
  <c r="J10" i="10"/>
  <c r="I10" i="10"/>
  <c r="H10" i="10"/>
  <c r="G10" i="10"/>
  <c r="F10" i="10"/>
  <c r="E10" i="10"/>
  <c r="D10" i="10"/>
  <c r="C10" i="10"/>
  <c r="B10" i="10"/>
  <c r="K9" i="10"/>
  <c r="J9" i="10"/>
  <c r="I9" i="10"/>
  <c r="H9" i="10"/>
  <c r="G9" i="10"/>
  <c r="F9" i="10"/>
  <c r="E9" i="10"/>
  <c r="D9" i="10"/>
  <c r="C9" i="10"/>
  <c r="B9" i="10"/>
  <c r="A9" i="10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K8" i="10"/>
  <c r="J8" i="10"/>
  <c r="I8" i="10"/>
  <c r="H8" i="10"/>
  <c r="G8" i="10"/>
  <c r="F8" i="10"/>
  <c r="E8" i="10"/>
  <c r="D8" i="10"/>
  <c r="C8" i="10"/>
  <c r="B8" i="10"/>
  <c r="K7" i="10"/>
  <c r="J7" i="10"/>
  <c r="I7" i="10"/>
  <c r="H7" i="10"/>
  <c r="G7" i="10"/>
  <c r="F7" i="10"/>
  <c r="E7" i="10"/>
  <c r="D7" i="10"/>
  <c r="C7" i="10"/>
  <c r="B7" i="10"/>
  <c r="K6" i="10"/>
  <c r="I6" i="10"/>
  <c r="H6" i="10"/>
  <c r="G6" i="10"/>
  <c r="F6" i="10"/>
  <c r="E6" i="10"/>
  <c r="D6" i="10"/>
  <c r="C6" i="10"/>
  <c r="B6" i="10"/>
  <c r="J76" i="9"/>
  <c r="G76" i="9"/>
  <c r="J75" i="9"/>
  <c r="G75" i="9"/>
  <c r="A55" i="9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32" i="9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K27" i="9"/>
  <c r="J27" i="9"/>
  <c r="I27" i="9"/>
  <c r="H27" i="9"/>
  <c r="G27" i="9"/>
  <c r="F27" i="9"/>
  <c r="E27" i="9"/>
  <c r="D27" i="9"/>
  <c r="C27" i="9"/>
  <c r="K26" i="9"/>
  <c r="J26" i="9"/>
  <c r="I26" i="9"/>
  <c r="H26" i="9"/>
  <c r="G26" i="9"/>
  <c r="F26" i="9"/>
  <c r="E26" i="9"/>
  <c r="D26" i="9"/>
  <c r="C26" i="9"/>
  <c r="B26" i="9"/>
  <c r="K25" i="9"/>
  <c r="J25" i="9"/>
  <c r="I25" i="9"/>
  <c r="H25" i="9"/>
  <c r="G25" i="9"/>
  <c r="F25" i="9"/>
  <c r="E25" i="9"/>
  <c r="D25" i="9"/>
  <c r="C25" i="9"/>
  <c r="B25" i="9"/>
  <c r="K24" i="9"/>
  <c r="J24" i="9"/>
  <c r="I24" i="9"/>
  <c r="H24" i="9"/>
  <c r="G24" i="9"/>
  <c r="F24" i="9"/>
  <c r="E24" i="9"/>
  <c r="D24" i="9"/>
  <c r="C24" i="9"/>
  <c r="B24" i="9"/>
  <c r="K23" i="9"/>
  <c r="J23" i="9"/>
  <c r="I23" i="9"/>
  <c r="H23" i="9"/>
  <c r="G23" i="9"/>
  <c r="F23" i="9"/>
  <c r="E23" i="9"/>
  <c r="D23" i="9"/>
  <c r="C23" i="9"/>
  <c r="B23" i="9"/>
  <c r="K22" i="9"/>
  <c r="J22" i="9"/>
  <c r="I22" i="9"/>
  <c r="H22" i="9"/>
  <c r="G22" i="9"/>
  <c r="F22" i="9"/>
  <c r="E22" i="9"/>
  <c r="D22" i="9"/>
  <c r="C22" i="9"/>
  <c r="B22" i="9"/>
  <c r="K21" i="9"/>
  <c r="J21" i="9"/>
  <c r="I21" i="9"/>
  <c r="H21" i="9"/>
  <c r="G21" i="9"/>
  <c r="F21" i="9"/>
  <c r="E21" i="9"/>
  <c r="D21" i="9"/>
  <c r="C21" i="9"/>
  <c r="B21" i="9"/>
  <c r="K20" i="9"/>
  <c r="J20" i="9"/>
  <c r="I20" i="9"/>
  <c r="H20" i="9"/>
  <c r="G20" i="9"/>
  <c r="F20" i="9"/>
  <c r="E20" i="9"/>
  <c r="D20" i="9"/>
  <c r="C20" i="9"/>
  <c r="B20" i="9"/>
  <c r="K19" i="9"/>
  <c r="J19" i="9"/>
  <c r="I19" i="9"/>
  <c r="H19" i="9"/>
  <c r="G19" i="9"/>
  <c r="F19" i="9"/>
  <c r="E19" i="9"/>
  <c r="D19" i="9"/>
  <c r="C19" i="9"/>
  <c r="B19" i="9"/>
  <c r="K18" i="9"/>
  <c r="J18" i="9"/>
  <c r="I18" i="9"/>
  <c r="H18" i="9"/>
  <c r="G18" i="9"/>
  <c r="F18" i="9"/>
  <c r="E18" i="9"/>
  <c r="D18" i="9"/>
  <c r="C18" i="9"/>
  <c r="B18" i="9"/>
  <c r="K17" i="9"/>
  <c r="J17" i="9"/>
  <c r="I17" i="9"/>
  <c r="H17" i="9"/>
  <c r="G17" i="9"/>
  <c r="F17" i="9"/>
  <c r="E17" i="9"/>
  <c r="D17" i="9"/>
  <c r="C17" i="9"/>
  <c r="B17" i="9"/>
  <c r="K16" i="9"/>
  <c r="J16" i="9"/>
  <c r="I16" i="9"/>
  <c r="H16" i="9"/>
  <c r="G16" i="9"/>
  <c r="F16" i="9"/>
  <c r="E16" i="9"/>
  <c r="D16" i="9"/>
  <c r="C16" i="9"/>
  <c r="B16" i="9"/>
  <c r="K15" i="9"/>
  <c r="J15" i="9"/>
  <c r="I15" i="9"/>
  <c r="H15" i="9"/>
  <c r="G15" i="9"/>
  <c r="F15" i="9"/>
  <c r="E15" i="9"/>
  <c r="D15" i="9"/>
  <c r="C15" i="9"/>
  <c r="B15" i="9"/>
  <c r="K14" i="9"/>
  <c r="J14" i="9"/>
  <c r="I14" i="9"/>
  <c r="H14" i="9"/>
  <c r="G14" i="9"/>
  <c r="F14" i="9"/>
  <c r="E14" i="9"/>
  <c r="D14" i="9"/>
  <c r="C14" i="9"/>
  <c r="B14" i="9"/>
  <c r="K13" i="9"/>
  <c r="J13" i="9"/>
  <c r="I13" i="9"/>
  <c r="H13" i="9"/>
  <c r="G13" i="9"/>
  <c r="F13" i="9"/>
  <c r="E13" i="9"/>
  <c r="D13" i="9"/>
  <c r="C13" i="9"/>
  <c r="B13" i="9"/>
  <c r="K12" i="9"/>
  <c r="J12" i="9"/>
  <c r="I12" i="9"/>
  <c r="H12" i="9"/>
  <c r="G12" i="9"/>
  <c r="F12" i="9"/>
  <c r="E12" i="9"/>
  <c r="D12" i="9"/>
  <c r="C12" i="9"/>
  <c r="B12" i="9"/>
  <c r="K11" i="9"/>
  <c r="J11" i="9"/>
  <c r="I11" i="9"/>
  <c r="H11" i="9"/>
  <c r="G11" i="9"/>
  <c r="F11" i="9"/>
  <c r="E11" i="9"/>
  <c r="D11" i="9"/>
  <c r="C11" i="9"/>
  <c r="B11" i="9"/>
  <c r="K10" i="9"/>
  <c r="J10" i="9"/>
  <c r="I10" i="9"/>
  <c r="H10" i="9"/>
  <c r="G10" i="9"/>
  <c r="F10" i="9"/>
  <c r="E10" i="9"/>
  <c r="D10" i="9"/>
  <c r="C10" i="9"/>
  <c r="B10" i="9"/>
  <c r="K9" i="9"/>
  <c r="J9" i="9"/>
  <c r="I9" i="9"/>
  <c r="H9" i="9"/>
  <c r="G9" i="9"/>
  <c r="F9" i="9"/>
  <c r="E9" i="9"/>
  <c r="D9" i="9"/>
  <c r="C9" i="9"/>
  <c r="B9" i="9"/>
  <c r="A9" i="9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K8" i="9"/>
  <c r="J8" i="9"/>
  <c r="I8" i="9"/>
  <c r="H8" i="9"/>
  <c r="G8" i="9"/>
  <c r="F8" i="9"/>
  <c r="E8" i="9"/>
  <c r="D8" i="9"/>
  <c r="C8" i="9"/>
  <c r="B8" i="9"/>
  <c r="K7" i="9"/>
  <c r="J7" i="9"/>
  <c r="I7" i="9"/>
  <c r="H7" i="9"/>
  <c r="G7" i="9"/>
  <c r="F7" i="9"/>
  <c r="E7" i="9"/>
  <c r="D7" i="9"/>
  <c r="C7" i="9"/>
  <c r="B7" i="9"/>
  <c r="K6" i="9"/>
  <c r="I6" i="9"/>
  <c r="H6" i="9"/>
  <c r="G6" i="9"/>
  <c r="F6" i="9"/>
  <c r="E6" i="9"/>
  <c r="D6" i="9"/>
  <c r="C6" i="9"/>
  <c r="B6" i="9"/>
  <c r="J76" i="8"/>
  <c r="G76" i="8"/>
  <c r="J75" i="8"/>
  <c r="G75" i="8"/>
  <c r="A55" i="8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32" i="8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K27" i="8"/>
  <c r="J27" i="8"/>
  <c r="I27" i="8"/>
  <c r="H27" i="8"/>
  <c r="G27" i="8"/>
  <c r="F27" i="8"/>
  <c r="E27" i="8"/>
  <c r="D27" i="8"/>
  <c r="C27" i="8"/>
  <c r="K26" i="8"/>
  <c r="J26" i="8"/>
  <c r="I26" i="8"/>
  <c r="H26" i="8"/>
  <c r="G26" i="8"/>
  <c r="F26" i="8"/>
  <c r="E26" i="8"/>
  <c r="D26" i="8"/>
  <c r="C26" i="8"/>
  <c r="B26" i="8"/>
  <c r="K25" i="8"/>
  <c r="J25" i="8"/>
  <c r="I25" i="8"/>
  <c r="H25" i="8"/>
  <c r="G25" i="8"/>
  <c r="F25" i="8"/>
  <c r="E25" i="8"/>
  <c r="D25" i="8"/>
  <c r="C25" i="8"/>
  <c r="B25" i="8"/>
  <c r="K24" i="8"/>
  <c r="J24" i="8"/>
  <c r="I24" i="8"/>
  <c r="H24" i="8"/>
  <c r="G24" i="8"/>
  <c r="F24" i="8"/>
  <c r="E24" i="8"/>
  <c r="D24" i="8"/>
  <c r="C24" i="8"/>
  <c r="B24" i="8"/>
  <c r="K23" i="8"/>
  <c r="J23" i="8"/>
  <c r="I23" i="8"/>
  <c r="H23" i="8"/>
  <c r="G23" i="8"/>
  <c r="F23" i="8"/>
  <c r="E23" i="8"/>
  <c r="D23" i="8"/>
  <c r="C23" i="8"/>
  <c r="B23" i="8"/>
  <c r="K22" i="8"/>
  <c r="J22" i="8"/>
  <c r="I22" i="8"/>
  <c r="H22" i="8"/>
  <c r="G22" i="8"/>
  <c r="F22" i="8"/>
  <c r="E22" i="8"/>
  <c r="D22" i="8"/>
  <c r="C22" i="8"/>
  <c r="B22" i="8"/>
  <c r="K21" i="8"/>
  <c r="J21" i="8"/>
  <c r="I21" i="8"/>
  <c r="H21" i="8"/>
  <c r="G21" i="8"/>
  <c r="F21" i="8"/>
  <c r="E21" i="8"/>
  <c r="D21" i="8"/>
  <c r="C21" i="8"/>
  <c r="B21" i="8"/>
  <c r="K20" i="8"/>
  <c r="J20" i="8"/>
  <c r="I20" i="8"/>
  <c r="H20" i="8"/>
  <c r="G20" i="8"/>
  <c r="F20" i="8"/>
  <c r="E20" i="8"/>
  <c r="D20" i="8"/>
  <c r="C20" i="8"/>
  <c r="B20" i="8"/>
  <c r="K19" i="8"/>
  <c r="J19" i="8"/>
  <c r="I19" i="8"/>
  <c r="H19" i="8"/>
  <c r="G19" i="8"/>
  <c r="F19" i="8"/>
  <c r="E19" i="8"/>
  <c r="D19" i="8"/>
  <c r="C19" i="8"/>
  <c r="B19" i="8"/>
  <c r="K18" i="8"/>
  <c r="J18" i="8"/>
  <c r="I18" i="8"/>
  <c r="H18" i="8"/>
  <c r="G18" i="8"/>
  <c r="F18" i="8"/>
  <c r="E18" i="8"/>
  <c r="D18" i="8"/>
  <c r="C18" i="8"/>
  <c r="B18" i="8"/>
  <c r="K17" i="8"/>
  <c r="J17" i="8"/>
  <c r="I17" i="8"/>
  <c r="H17" i="8"/>
  <c r="G17" i="8"/>
  <c r="F17" i="8"/>
  <c r="E17" i="8"/>
  <c r="D17" i="8"/>
  <c r="C17" i="8"/>
  <c r="B17" i="8"/>
  <c r="K16" i="8"/>
  <c r="J16" i="8"/>
  <c r="I16" i="8"/>
  <c r="H16" i="8"/>
  <c r="G16" i="8"/>
  <c r="F16" i="8"/>
  <c r="E16" i="8"/>
  <c r="D16" i="8"/>
  <c r="C16" i="8"/>
  <c r="B16" i="8"/>
  <c r="K15" i="8"/>
  <c r="J15" i="8"/>
  <c r="I15" i="8"/>
  <c r="H15" i="8"/>
  <c r="G15" i="8"/>
  <c r="F15" i="8"/>
  <c r="E15" i="8"/>
  <c r="D15" i="8"/>
  <c r="C15" i="8"/>
  <c r="B15" i="8"/>
  <c r="K14" i="8"/>
  <c r="J14" i="8"/>
  <c r="I14" i="8"/>
  <c r="H14" i="8"/>
  <c r="G14" i="8"/>
  <c r="F14" i="8"/>
  <c r="E14" i="8"/>
  <c r="D14" i="8"/>
  <c r="C14" i="8"/>
  <c r="B14" i="8"/>
  <c r="K13" i="8"/>
  <c r="J13" i="8"/>
  <c r="I13" i="8"/>
  <c r="H13" i="8"/>
  <c r="G13" i="8"/>
  <c r="F13" i="8"/>
  <c r="E13" i="8"/>
  <c r="D13" i="8"/>
  <c r="C13" i="8"/>
  <c r="B13" i="8"/>
  <c r="K12" i="8"/>
  <c r="J12" i="8"/>
  <c r="I12" i="8"/>
  <c r="H12" i="8"/>
  <c r="G12" i="8"/>
  <c r="F12" i="8"/>
  <c r="E12" i="8"/>
  <c r="D12" i="8"/>
  <c r="C12" i="8"/>
  <c r="B12" i="8"/>
  <c r="K11" i="8"/>
  <c r="J11" i="8"/>
  <c r="I11" i="8"/>
  <c r="H11" i="8"/>
  <c r="G11" i="8"/>
  <c r="F11" i="8"/>
  <c r="E11" i="8"/>
  <c r="D11" i="8"/>
  <c r="C11" i="8"/>
  <c r="B11" i="8"/>
  <c r="K10" i="8"/>
  <c r="J10" i="8"/>
  <c r="I10" i="8"/>
  <c r="H10" i="8"/>
  <c r="G10" i="8"/>
  <c r="F10" i="8"/>
  <c r="E10" i="8"/>
  <c r="D10" i="8"/>
  <c r="C10" i="8"/>
  <c r="B10" i="8"/>
  <c r="K9" i="8"/>
  <c r="J9" i="8"/>
  <c r="I9" i="8"/>
  <c r="H9" i="8"/>
  <c r="G9" i="8"/>
  <c r="F9" i="8"/>
  <c r="E9" i="8"/>
  <c r="D9" i="8"/>
  <c r="C9" i="8"/>
  <c r="B9" i="8"/>
  <c r="A9" i="8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K8" i="8"/>
  <c r="J8" i="8"/>
  <c r="I8" i="8"/>
  <c r="H8" i="8"/>
  <c r="G8" i="8"/>
  <c r="F8" i="8"/>
  <c r="E8" i="8"/>
  <c r="D8" i="8"/>
  <c r="C8" i="8"/>
  <c r="B8" i="8"/>
  <c r="K7" i="8"/>
  <c r="J7" i="8"/>
  <c r="I7" i="8"/>
  <c r="H7" i="8"/>
  <c r="G7" i="8"/>
  <c r="F7" i="8"/>
  <c r="E7" i="8"/>
  <c r="D7" i="8"/>
  <c r="C7" i="8"/>
  <c r="B7" i="8"/>
  <c r="K6" i="8"/>
  <c r="I6" i="8"/>
  <c r="H6" i="8"/>
  <c r="G6" i="8"/>
  <c r="F6" i="8"/>
  <c r="E6" i="8"/>
  <c r="D6" i="8"/>
  <c r="C6" i="8"/>
  <c r="B6" i="8"/>
  <c r="J76" i="7"/>
  <c r="G76" i="7"/>
  <c r="D76" i="7"/>
  <c r="J75" i="7"/>
  <c r="G75" i="7"/>
  <c r="A55" i="7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32" i="7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K27" i="7"/>
  <c r="J27" i="7"/>
  <c r="I27" i="7"/>
  <c r="H27" i="7"/>
  <c r="G27" i="7"/>
  <c r="F27" i="7"/>
  <c r="E27" i="7"/>
  <c r="D27" i="7"/>
  <c r="C27" i="7"/>
  <c r="K26" i="7"/>
  <c r="J26" i="7"/>
  <c r="I26" i="7"/>
  <c r="H26" i="7"/>
  <c r="G26" i="7"/>
  <c r="F26" i="7"/>
  <c r="E26" i="7"/>
  <c r="D26" i="7"/>
  <c r="C26" i="7"/>
  <c r="B26" i="7"/>
  <c r="K25" i="7"/>
  <c r="J25" i="7"/>
  <c r="I25" i="7"/>
  <c r="H25" i="7"/>
  <c r="G25" i="7"/>
  <c r="F25" i="7"/>
  <c r="E25" i="7"/>
  <c r="D25" i="7"/>
  <c r="C25" i="7"/>
  <c r="B25" i="7"/>
  <c r="K24" i="7"/>
  <c r="J24" i="7"/>
  <c r="I24" i="7"/>
  <c r="H24" i="7"/>
  <c r="G24" i="7"/>
  <c r="F24" i="7"/>
  <c r="E24" i="7"/>
  <c r="D24" i="7"/>
  <c r="C24" i="7"/>
  <c r="B24" i="7"/>
  <c r="K23" i="7"/>
  <c r="J23" i="7"/>
  <c r="I23" i="7"/>
  <c r="H23" i="7"/>
  <c r="G23" i="7"/>
  <c r="F23" i="7"/>
  <c r="E23" i="7"/>
  <c r="D23" i="7"/>
  <c r="C23" i="7"/>
  <c r="B23" i="7"/>
  <c r="I22" i="7"/>
  <c r="H22" i="7"/>
  <c r="G22" i="7"/>
  <c r="F22" i="7"/>
  <c r="E22" i="7"/>
  <c r="D22" i="7"/>
  <c r="C22" i="7"/>
  <c r="B22" i="7"/>
  <c r="K21" i="7"/>
  <c r="J21" i="7"/>
  <c r="I21" i="7"/>
  <c r="H21" i="7"/>
  <c r="G21" i="7"/>
  <c r="F21" i="7"/>
  <c r="E21" i="7"/>
  <c r="D21" i="7"/>
  <c r="C21" i="7"/>
  <c r="B21" i="7"/>
  <c r="I20" i="7"/>
  <c r="H20" i="7"/>
  <c r="G20" i="7"/>
  <c r="F20" i="7"/>
  <c r="E20" i="7"/>
  <c r="D20" i="7"/>
  <c r="C20" i="7"/>
  <c r="B20" i="7"/>
  <c r="K19" i="7"/>
  <c r="J19" i="7"/>
  <c r="I19" i="7"/>
  <c r="H19" i="7"/>
  <c r="G19" i="7"/>
  <c r="F19" i="7"/>
  <c r="E19" i="7"/>
  <c r="D19" i="7"/>
  <c r="C19" i="7"/>
  <c r="B19" i="7"/>
  <c r="I18" i="7"/>
  <c r="H18" i="7"/>
  <c r="G18" i="7"/>
  <c r="F18" i="7"/>
  <c r="E18" i="7"/>
  <c r="D18" i="7"/>
  <c r="C18" i="7"/>
  <c r="B18" i="7"/>
  <c r="K17" i="7"/>
  <c r="J17" i="7"/>
  <c r="I17" i="7"/>
  <c r="H17" i="7"/>
  <c r="G17" i="7"/>
  <c r="F17" i="7"/>
  <c r="E17" i="7"/>
  <c r="D17" i="7"/>
  <c r="C17" i="7"/>
  <c r="B17" i="7"/>
  <c r="K16" i="7"/>
  <c r="J16" i="7"/>
  <c r="I16" i="7"/>
  <c r="H16" i="7"/>
  <c r="G16" i="7"/>
  <c r="F16" i="7"/>
  <c r="E16" i="7"/>
  <c r="D16" i="7"/>
  <c r="C16" i="7"/>
  <c r="B16" i="7"/>
  <c r="K15" i="7"/>
  <c r="J15" i="7"/>
  <c r="I15" i="7"/>
  <c r="H15" i="7"/>
  <c r="G15" i="7"/>
  <c r="F15" i="7"/>
  <c r="E15" i="7"/>
  <c r="D15" i="7"/>
  <c r="C15" i="7"/>
  <c r="B15" i="7"/>
  <c r="K14" i="7"/>
  <c r="J14" i="7"/>
  <c r="I14" i="7"/>
  <c r="H14" i="7"/>
  <c r="G14" i="7"/>
  <c r="F14" i="7"/>
  <c r="E14" i="7"/>
  <c r="D14" i="7"/>
  <c r="C14" i="7"/>
  <c r="B14" i="7"/>
  <c r="K13" i="7"/>
  <c r="J13" i="7"/>
  <c r="I13" i="7"/>
  <c r="H13" i="7"/>
  <c r="G13" i="7"/>
  <c r="F13" i="7"/>
  <c r="E13" i="7"/>
  <c r="D13" i="7"/>
  <c r="C13" i="7"/>
  <c r="B13" i="7"/>
  <c r="I12" i="7"/>
  <c r="H12" i="7"/>
  <c r="G12" i="7"/>
  <c r="F12" i="7"/>
  <c r="E12" i="7"/>
  <c r="D12" i="7"/>
  <c r="C12" i="7"/>
  <c r="B12" i="7"/>
  <c r="K11" i="7"/>
  <c r="J11" i="7"/>
  <c r="I11" i="7"/>
  <c r="H11" i="7"/>
  <c r="G11" i="7"/>
  <c r="F11" i="7"/>
  <c r="E11" i="7"/>
  <c r="D11" i="7"/>
  <c r="C11" i="7"/>
  <c r="B11" i="7"/>
  <c r="I10" i="7"/>
  <c r="H10" i="7"/>
  <c r="G10" i="7"/>
  <c r="F10" i="7"/>
  <c r="E10" i="7"/>
  <c r="D10" i="7"/>
  <c r="C10" i="7"/>
  <c r="B10" i="7"/>
  <c r="K9" i="7"/>
  <c r="J9" i="7"/>
  <c r="I9" i="7"/>
  <c r="H9" i="7"/>
  <c r="G9" i="7"/>
  <c r="F9" i="7"/>
  <c r="E9" i="7"/>
  <c r="D9" i="7"/>
  <c r="C9" i="7"/>
  <c r="B9" i="7"/>
  <c r="A9" i="7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I8" i="7"/>
  <c r="H8" i="7"/>
  <c r="G8" i="7"/>
  <c r="F8" i="7"/>
  <c r="E8" i="7"/>
  <c r="D8" i="7"/>
  <c r="C8" i="7"/>
  <c r="B8" i="7"/>
  <c r="K7" i="7"/>
  <c r="J7" i="7"/>
  <c r="I7" i="7"/>
  <c r="H7" i="7"/>
  <c r="G7" i="7"/>
  <c r="F7" i="7"/>
  <c r="E7" i="7"/>
  <c r="D7" i="7"/>
  <c r="C7" i="7"/>
  <c r="B7" i="7"/>
  <c r="K6" i="7"/>
  <c r="I6" i="7"/>
  <c r="H6" i="7"/>
  <c r="G6" i="7"/>
  <c r="F6" i="7"/>
  <c r="E6" i="7"/>
  <c r="D6" i="7"/>
  <c r="C6" i="7"/>
  <c r="B6" i="7"/>
  <c r="J76" i="6"/>
  <c r="G76" i="6"/>
  <c r="J75" i="6"/>
  <c r="G75" i="6"/>
  <c r="A55" i="6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32" i="6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K27" i="6"/>
  <c r="J27" i="6"/>
  <c r="I27" i="6"/>
  <c r="H27" i="6"/>
  <c r="G27" i="6"/>
  <c r="F27" i="6"/>
  <c r="E27" i="6"/>
  <c r="D27" i="6"/>
  <c r="C27" i="6"/>
  <c r="K26" i="6"/>
  <c r="J26" i="6"/>
  <c r="I26" i="6"/>
  <c r="H26" i="6"/>
  <c r="G26" i="6"/>
  <c r="F26" i="6"/>
  <c r="E26" i="6"/>
  <c r="D26" i="6"/>
  <c r="C26" i="6"/>
  <c r="B26" i="6"/>
  <c r="K25" i="6"/>
  <c r="J25" i="6"/>
  <c r="I25" i="6"/>
  <c r="H25" i="6"/>
  <c r="G25" i="6"/>
  <c r="F25" i="6"/>
  <c r="E25" i="6"/>
  <c r="D25" i="6"/>
  <c r="C25" i="6"/>
  <c r="B25" i="6"/>
  <c r="K24" i="6"/>
  <c r="J24" i="6"/>
  <c r="I24" i="6"/>
  <c r="H24" i="6"/>
  <c r="G24" i="6"/>
  <c r="F24" i="6"/>
  <c r="E24" i="6"/>
  <c r="D24" i="6"/>
  <c r="C24" i="6"/>
  <c r="B24" i="6"/>
  <c r="K23" i="6"/>
  <c r="J23" i="6"/>
  <c r="I23" i="6"/>
  <c r="H23" i="6"/>
  <c r="G23" i="6"/>
  <c r="F23" i="6"/>
  <c r="E23" i="6"/>
  <c r="D23" i="6"/>
  <c r="C23" i="6"/>
  <c r="B23" i="6"/>
  <c r="K22" i="6"/>
  <c r="J22" i="6"/>
  <c r="I22" i="6"/>
  <c r="H22" i="6"/>
  <c r="G22" i="6"/>
  <c r="F22" i="6"/>
  <c r="E22" i="6"/>
  <c r="D22" i="6"/>
  <c r="C22" i="6"/>
  <c r="B22" i="6"/>
  <c r="K21" i="6"/>
  <c r="J21" i="6"/>
  <c r="I21" i="6"/>
  <c r="H21" i="6"/>
  <c r="G21" i="6"/>
  <c r="F21" i="6"/>
  <c r="E21" i="6"/>
  <c r="D21" i="6"/>
  <c r="C21" i="6"/>
  <c r="B21" i="6"/>
  <c r="K20" i="6"/>
  <c r="J20" i="6"/>
  <c r="I20" i="6"/>
  <c r="H20" i="6"/>
  <c r="G20" i="6"/>
  <c r="F20" i="6"/>
  <c r="E20" i="6"/>
  <c r="D20" i="6"/>
  <c r="C20" i="6"/>
  <c r="B20" i="6"/>
  <c r="K19" i="6"/>
  <c r="J19" i="6"/>
  <c r="I19" i="6"/>
  <c r="H19" i="6"/>
  <c r="G19" i="6"/>
  <c r="F19" i="6"/>
  <c r="E19" i="6"/>
  <c r="D19" i="6"/>
  <c r="C19" i="6"/>
  <c r="B19" i="6"/>
  <c r="K18" i="6"/>
  <c r="J18" i="6"/>
  <c r="I18" i="6"/>
  <c r="H18" i="6"/>
  <c r="G18" i="6"/>
  <c r="F18" i="6"/>
  <c r="E18" i="6"/>
  <c r="D18" i="6"/>
  <c r="C18" i="6"/>
  <c r="B18" i="6"/>
  <c r="K17" i="6"/>
  <c r="J17" i="6"/>
  <c r="I17" i="6"/>
  <c r="H17" i="6"/>
  <c r="G17" i="6"/>
  <c r="F17" i="6"/>
  <c r="E17" i="6"/>
  <c r="D17" i="6"/>
  <c r="C17" i="6"/>
  <c r="B17" i="6"/>
  <c r="K16" i="6"/>
  <c r="J16" i="6"/>
  <c r="I16" i="6"/>
  <c r="H16" i="6"/>
  <c r="G16" i="6"/>
  <c r="F16" i="6"/>
  <c r="E16" i="6"/>
  <c r="D16" i="6"/>
  <c r="C16" i="6"/>
  <c r="B16" i="6"/>
  <c r="K15" i="6"/>
  <c r="J15" i="6"/>
  <c r="I15" i="6"/>
  <c r="H15" i="6"/>
  <c r="G15" i="6"/>
  <c r="F15" i="6"/>
  <c r="E15" i="6"/>
  <c r="D15" i="6"/>
  <c r="C15" i="6"/>
  <c r="B15" i="6"/>
  <c r="K14" i="6"/>
  <c r="J14" i="6"/>
  <c r="I14" i="6"/>
  <c r="H14" i="6"/>
  <c r="G14" i="6"/>
  <c r="F14" i="6"/>
  <c r="E14" i="6"/>
  <c r="D14" i="6"/>
  <c r="C14" i="6"/>
  <c r="B14" i="6"/>
  <c r="K13" i="6"/>
  <c r="J13" i="6"/>
  <c r="I13" i="6"/>
  <c r="H13" i="6"/>
  <c r="G13" i="6"/>
  <c r="F13" i="6"/>
  <c r="E13" i="6"/>
  <c r="D13" i="6"/>
  <c r="C13" i="6"/>
  <c r="B13" i="6"/>
  <c r="K12" i="6"/>
  <c r="J12" i="6"/>
  <c r="I12" i="6"/>
  <c r="H12" i="6"/>
  <c r="G12" i="6"/>
  <c r="F12" i="6"/>
  <c r="E12" i="6"/>
  <c r="D12" i="6"/>
  <c r="C12" i="6"/>
  <c r="B12" i="6"/>
  <c r="K11" i="6"/>
  <c r="J11" i="6"/>
  <c r="I11" i="6"/>
  <c r="H11" i="6"/>
  <c r="G11" i="6"/>
  <c r="F11" i="6"/>
  <c r="E11" i="6"/>
  <c r="D11" i="6"/>
  <c r="C11" i="6"/>
  <c r="B11" i="6"/>
  <c r="K10" i="6"/>
  <c r="J10" i="6"/>
  <c r="I10" i="6"/>
  <c r="H10" i="6"/>
  <c r="G10" i="6"/>
  <c r="F10" i="6"/>
  <c r="E10" i="6"/>
  <c r="D10" i="6"/>
  <c r="C10" i="6"/>
  <c r="B10" i="6"/>
  <c r="K9" i="6"/>
  <c r="J9" i="6"/>
  <c r="I9" i="6"/>
  <c r="H9" i="6"/>
  <c r="G9" i="6"/>
  <c r="F9" i="6"/>
  <c r="E9" i="6"/>
  <c r="D9" i="6"/>
  <c r="C9" i="6"/>
  <c r="B9" i="6"/>
  <c r="A9" i="6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K8" i="6"/>
  <c r="J8" i="6"/>
  <c r="I8" i="6"/>
  <c r="H8" i="6"/>
  <c r="G8" i="6"/>
  <c r="F8" i="6"/>
  <c r="E8" i="6"/>
  <c r="D8" i="6"/>
  <c r="C8" i="6"/>
  <c r="B8" i="6"/>
  <c r="K7" i="6"/>
  <c r="J7" i="6"/>
  <c r="I7" i="6"/>
  <c r="H7" i="6"/>
  <c r="G7" i="6"/>
  <c r="F7" i="6"/>
  <c r="E7" i="6"/>
  <c r="D7" i="6"/>
  <c r="C7" i="6"/>
  <c r="B7" i="6"/>
  <c r="K6" i="6"/>
  <c r="I6" i="6"/>
  <c r="H6" i="6"/>
  <c r="G6" i="6"/>
  <c r="F6" i="6"/>
  <c r="E6" i="6"/>
  <c r="D6" i="6"/>
  <c r="C6" i="6"/>
  <c r="B6" i="6"/>
  <c r="J76" i="5"/>
  <c r="G76" i="5"/>
  <c r="J75" i="5"/>
  <c r="G75" i="5"/>
  <c r="A55" i="5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32" i="5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K27" i="5"/>
  <c r="J27" i="5"/>
  <c r="I27" i="5"/>
  <c r="H27" i="5"/>
  <c r="G27" i="5"/>
  <c r="F27" i="5"/>
  <c r="E27" i="5"/>
  <c r="D27" i="5"/>
  <c r="C27" i="5"/>
  <c r="K26" i="5"/>
  <c r="J26" i="5"/>
  <c r="I26" i="5"/>
  <c r="H26" i="5"/>
  <c r="G26" i="5"/>
  <c r="F26" i="5"/>
  <c r="E26" i="5"/>
  <c r="D26" i="5"/>
  <c r="C26" i="5"/>
  <c r="B26" i="5"/>
  <c r="K25" i="5"/>
  <c r="J25" i="5"/>
  <c r="I25" i="5"/>
  <c r="H25" i="5"/>
  <c r="G25" i="5"/>
  <c r="F25" i="5"/>
  <c r="E25" i="5"/>
  <c r="D25" i="5"/>
  <c r="C25" i="5"/>
  <c r="B25" i="5"/>
  <c r="K24" i="5"/>
  <c r="J24" i="5"/>
  <c r="I24" i="5"/>
  <c r="H24" i="5"/>
  <c r="G24" i="5"/>
  <c r="F24" i="5"/>
  <c r="E24" i="5"/>
  <c r="D24" i="5"/>
  <c r="C24" i="5"/>
  <c r="B24" i="5"/>
  <c r="K23" i="5"/>
  <c r="J23" i="5"/>
  <c r="I23" i="5"/>
  <c r="H23" i="5"/>
  <c r="G23" i="5"/>
  <c r="F23" i="5"/>
  <c r="E23" i="5"/>
  <c r="D23" i="5"/>
  <c r="C23" i="5"/>
  <c r="B23" i="5"/>
  <c r="K22" i="5"/>
  <c r="J22" i="5"/>
  <c r="I22" i="5"/>
  <c r="H22" i="5"/>
  <c r="G22" i="5"/>
  <c r="F22" i="5"/>
  <c r="E22" i="5"/>
  <c r="D22" i="5"/>
  <c r="C22" i="5"/>
  <c r="B22" i="5"/>
  <c r="K21" i="5"/>
  <c r="J21" i="5"/>
  <c r="I21" i="5"/>
  <c r="H21" i="5"/>
  <c r="G21" i="5"/>
  <c r="F21" i="5"/>
  <c r="E21" i="5"/>
  <c r="D21" i="5"/>
  <c r="C21" i="5"/>
  <c r="B21" i="5"/>
  <c r="K20" i="5"/>
  <c r="J20" i="5"/>
  <c r="I20" i="5"/>
  <c r="H20" i="5"/>
  <c r="G20" i="5"/>
  <c r="F20" i="5"/>
  <c r="E20" i="5"/>
  <c r="D20" i="5"/>
  <c r="C20" i="5"/>
  <c r="B20" i="5"/>
  <c r="K19" i="5"/>
  <c r="J19" i="5"/>
  <c r="I19" i="5"/>
  <c r="H19" i="5"/>
  <c r="G19" i="5"/>
  <c r="F19" i="5"/>
  <c r="E19" i="5"/>
  <c r="D19" i="5"/>
  <c r="C19" i="5"/>
  <c r="B19" i="5"/>
  <c r="K18" i="5"/>
  <c r="J18" i="5"/>
  <c r="I18" i="5"/>
  <c r="H18" i="5"/>
  <c r="G18" i="5"/>
  <c r="F18" i="5"/>
  <c r="E18" i="5"/>
  <c r="D18" i="5"/>
  <c r="C18" i="5"/>
  <c r="B18" i="5"/>
  <c r="K17" i="5"/>
  <c r="J17" i="5"/>
  <c r="I17" i="5"/>
  <c r="H17" i="5"/>
  <c r="G17" i="5"/>
  <c r="F17" i="5"/>
  <c r="E17" i="5"/>
  <c r="D17" i="5"/>
  <c r="C17" i="5"/>
  <c r="B17" i="5"/>
  <c r="K16" i="5"/>
  <c r="J16" i="5"/>
  <c r="I16" i="5"/>
  <c r="H16" i="5"/>
  <c r="G16" i="5"/>
  <c r="F16" i="5"/>
  <c r="E16" i="5"/>
  <c r="D16" i="5"/>
  <c r="C16" i="5"/>
  <c r="B16" i="5"/>
  <c r="K15" i="5"/>
  <c r="J15" i="5"/>
  <c r="I15" i="5"/>
  <c r="H15" i="5"/>
  <c r="G15" i="5"/>
  <c r="F15" i="5"/>
  <c r="E15" i="5"/>
  <c r="D15" i="5"/>
  <c r="C15" i="5"/>
  <c r="B15" i="5"/>
  <c r="K14" i="5"/>
  <c r="J14" i="5"/>
  <c r="I14" i="5"/>
  <c r="H14" i="5"/>
  <c r="G14" i="5"/>
  <c r="F14" i="5"/>
  <c r="E14" i="5"/>
  <c r="D14" i="5"/>
  <c r="C14" i="5"/>
  <c r="B14" i="5"/>
  <c r="K13" i="5"/>
  <c r="J13" i="5"/>
  <c r="I13" i="5"/>
  <c r="H13" i="5"/>
  <c r="G13" i="5"/>
  <c r="F13" i="5"/>
  <c r="E13" i="5"/>
  <c r="D13" i="5"/>
  <c r="C13" i="5"/>
  <c r="B13" i="5"/>
  <c r="K12" i="5"/>
  <c r="J12" i="5"/>
  <c r="I12" i="5"/>
  <c r="H12" i="5"/>
  <c r="G12" i="5"/>
  <c r="F12" i="5"/>
  <c r="E12" i="5"/>
  <c r="D12" i="5"/>
  <c r="C12" i="5"/>
  <c r="B12" i="5"/>
  <c r="K11" i="5"/>
  <c r="J11" i="5"/>
  <c r="I11" i="5"/>
  <c r="H11" i="5"/>
  <c r="G11" i="5"/>
  <c r="F11" i="5"/>
  <c r="E11" i="5"/>
  <c r="D11" i="5"/>
  <c r="C11" i="5"/>
  <c r="B11" i="5"/>
  <c r="K10" i="5"/>
  <c r="J10" i="5"/>
  <c r="I10" i="5"/>
  <c r="H10" i="5"/>
  <c r="G10" i="5"/>
  <c r="F10" i="5"/>
  <c r="E10" i="5"/>
  <c r="D10" i="5"/>
  <c r="C10" i="5"/>
  <c r="B10" i="5"/>
  <c r="K9" i="5"/>
  <c r="J9" i="5"/>
  <c r="I9" i="5"/>
  <c r="H9" i="5"/>
  <c r="G9" i="5"/>
  <c r="F9" i="5"/>
  <c r="E9" i="5"/>
  <c r="D9" i="5"/>
  <c r="C9" i="5"/>
  <c r="B9" i="5"/>
  <c r="A9" i="5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K8" i="5"/>
  <c r="J8" i="5"/>
  <c r="I8" i="5"/>
  <c r="H8" i="5"/>
  <c r="G8" i="5"/>
  <c r="F8" i="5"/>
  <c r="E8" i="5"/>
  <c r="D8" i="5"/>
  <c r="C8" i="5"/>
  <c r="B8" i="5"/>
  <c r="K7" i="5"/>
  <c r="J7" i="5"/>
  <c r="I7" i="5"/>
  <c r="H7" i="5"/>
  <c r="G7" i="5"/>
  <c r="F7" i="5"/>
  <c r="E7" i="5"/>
  <c r="D7" i="5"/>
  <c r="C7" i="5"/>
  <c r="B7" i="5"/>
  <c r="K6" i="5"/>
  <c r="I6" i="5"/>
  <c r="H6" i="5"/>
  <c r="G6" i="5"/>
  <c r="F6" i="5"/>
  <c r="E6" i="5"/>
  <c r="D6" i="5"/>
  <c r="C6" i="5"/>
  <c r="B6" i="5"/>
  <c r="D75" i="11" l="1"/>
  <c r="D75" i="10"/>
  <c r="D76" i="8"/>
  <c r="D75" i="6"/>
  <c r="D76" i="11"/>
  <c r="D75" i="12"/>
  <c r="D76" i="9"/>
  <c r="D75" i="9"/>
  <c r="D75" i="7"/>
  <c r="D75" i="8"/>
  <c r="D75" i="5"/>
  <c r="D76" i="5"/>
  <c r="D76" i="6"/>
  <c r="D75" i="13"/>
  <c r="J76" i="4" l="1"/>
  <c r="G76" i="4"/>
  <c r="J75" i="4"/>
  <c r="G75" i="4"/>
  <c r="A55" i="4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32" i="4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K27" i="4"/>
  <c r="J27" i="4"/>
  <c r="I27" i="4"/>
  <c r="H27" i="4"/>
  <c r="G27" i="4"/>
  <c r="F27" i="4"/>
  <c r="E27" i="4"/>
  <c r="D27" i="4"/>
  <c r="C27" i="4"/>
  <c r="K26" i="4"/>
  <c r="J26" i="4"/>
  <c r="I26" i="4"/>
  <c r="H26" i="4"/>
  <c r="G26" i="4"/>
  <c r="F26" i="4"/>
  <c r="E26" i="4"/>
  <c r="D26" i="4"/>
  <c r="C26" i="4"/>
  <c r="B26" i="4"/>
  <c r="K25" i="4"/>
  <c r="J25" i="4"/>
  <c r="I25" i="4"/>
  <c r="H25" i="4"/>
  <c r="G25" i="4"/>
  <c r="F25" i="4"/>
  <c r="E25" i="4"/>
  <c r="D25" i="4"/>
  <c r="C25" i="4"/>
  <c r="B25" i="4"/>
  <c r="K24" i="4"/>
  <c r="J24" i="4"/>
  <c r="I24" i="4"/>
  <c r="H24" i="4"/>
  <c r="G24" i="4"/>
  <c r="F24" i="4"/>
  <c r="E24" i="4"/>
  <c r="D24" i="4"/>
  <c r="C24" i="4"/>
  <c r="B24" i="4"/>
  <c r="K23" i="4"/>
  <c r="J23" i="4"/>
  <c r="I23" i="4"/>
  <c r="H23" i="4"/>
  <c r="G23" i="4"/>
  <c r="F23" i="4"/>
  <c r="E23" i="4"/>
  <c r="D23" i="4"/>
  <c r="C23" i="4"/>
  <c r="B23" i="4"/>
  <c r="K22" i="4"/>
  <c r="J22" i="4"/>
  <c r="I22" i="4"/>
  <c r="H22" i="4"/>
  <c r="G22" i="4"/>
  <c r="F22" i="4"/>
  <c r="E22" i="4"/>
  <c r="D22" i="4"/>
  <c r="C22" i="4"/>
  <c r="B22" i="4"/>
  <c r="K21" i="4"/>
  <c r="J21" i="4"/>
  <c r="I21" i="4"/>
  <c r="H21" i="4"/>
  <c r="G21" i="4"/>
  <c r="F21" i="4"/>
  <c r="E21" i="4"/>
  <c r="D21" i="4"/>
  <c r="C21" i="4"/>
  <c r="B21" i="4"/>
  <c r="K20" i="4"/>
  <c r="J20" i="4"/>
  <c r="I20" i="4"/>
  <c r="H20" i="4"/>
  <c r="G20" i="4"/>
  <c r="F20" i="4"/>
  <c r="E20" i="4"/>
  <c r="D20" i="4"/>
  <c r="C20" i="4"/>
  <c r="B20" i="4"/>
  <c r="K19" i="4"/>
  <c r="J19" i="4"/>
  <c r="I19" i="4"/>
  <c r="H19" i="4"/>
  <c r="G19" i="4"/>
  <c r="F19" i="4"/>
  <c r="E19" i="4"/>
  <c r="D19" i="4"/>
  <c r="C19" i="4"/>
  <c r="B19" i="4"/>
  <c r="K18" i="4"/>
  <c r="J18" i="4"/>
  <c r="I18" i="4"/>
  <c r="H18" i="4"/>
  <c r="G18" i="4"/>
  <c r="F18" i="4"/>
  <c r="E18" i="4"/>
  <c r="D18" i="4"/>
  <c r="C18" i="4"/>
  <c r="B18" i="4"/>
  <c r="K17" i="4"/>
  <c r="J17" i="4"/>
  <c r="I17" i="4"/>
  <c r="H17" i="4"/>
  <c r="G17" i="4"/>
  <c r="F17" i="4"/>
  <c r="E17" i="4"/>
  <c r="D17" i="4"/>
  <c r="C17" i="4"/>
  <c r="B17" i="4"/>
  <c r="K16" i="4"/>
  <c r="J16" i="4"/>
  <c r="I16" i="4"/>
  <c r="H16" i="4"/>
  <c r="G16" i="4"/>
  <c r="F16" i="4"/>
  <c r="E16" i="4"/>
  <c r="D16" i="4"/>
  <c r="C16" i="4"/>
  <c r="B16" i="4"/>
  <c r="K15" i="4"/>
  <c r="J15" i="4"/>
  <c r="I15" i="4"/>
  <c r="H15" i="4"/>
  <c r="G15" i="4"/>
  <c r="F15" i="4"/>
  <c r="E15" i="4"/>
  <c r="D15" i="4"/>
  <c r="C15" i="4"/>
  <c r="B15" i="4"/>
  <c r="K14" i="4"/>
  <c r="J14" i="4"/>
  <c r="I14" i="4"/>
  <c r="H14" i="4"/>
  <c r="G14" i="4"/>
  <c r="F14" i="4"/>
  <c r="E14" i="4"/>
  <c r="D14" i="4"/>
  <c r="C14" i="4"/>
  <c r="B14" i="4"/>
  <c r="K13" i="4"/>
  <c r="J13" i="4"/>
  <c r="I13" i="4"/>
  <c r="H13" i="4"/>
  <c r="G13" i="4"/>
  <c r="F13" i="4"/>
  <c r="E13" i="4"/>
  <c r="D13" i="4"/>
  <c r="C13" i="4"/>
  <c r="B13" i="4"/>
  <c r="K12" i="4"/>
  <c r="J12" i="4"/>
  <c r="I12" i="4"/>
  <c r="H12" i="4"/>
  <c r="G12" i="4"/>
  <c r="F12" i="4"/>
  <c r="E12" i="4"/>
  <c r="D12" i="4"/>
  <c r="C12" i="4"/>
  <c r="B12" i="4"/>
  <c r="K11" i="4"/>
  <c r="J11" i="4"/>
  <c r="I11" i="4"/>
  <c r="H11" i="4"/>
  <c r="G11" i="4"/>
  <c r="F11" i="4"/>
  <c r="E11" i="4"/>
  <c r="D11" i="4"/>
  <c r="C11" i="4"/>
  <c r="B11" i="4"/>
  <c r="K10" i="4"/>
  <c r="J10" i="4"/>
  <c r="I10" i="4"/>
  <c r="H10" i="4"/>
  <c r="G10" i="4"/>
  <c r="F10" i="4"/>
  <c r="E10" i="4"/>
  <c r="D10" i="4"/>
  <c r="C10" i="4"/>
  <c r="B10" i="4"/>
  <c r="K9" i="4"/>
  <c r="J9" i="4"/>
  <c r="I9" i="4"/>
  <c r="H9" i="4"/>
  <c r="G9" i="4"/>
  <c r="F9" i="4"/>
  <c r="E9" i="4"/>
  <c r="D9" i="4"/>
  <c r="C9" i="4"/>
  <c r="B9" i="4"/>
  <c r="A9" i="4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K8" i="4"/>
  <c r="J8" i="4"/>
  <c r="I8" i="4"/>
  <c r="H8" i="4"/>
  <c r="G8" i="4"/>
  <c r="F8" i="4"/>
  <c r="E8" i="4"/>
  <c r="D8" i="4"/>
  <c r="C8" i="4"/>
  <c r="B8" i="4"/>
  <c r="K7" i="4"/>
  <c r="J7" i="4"/>
  <c r="I7" i="4"/>
  <c r="H7" i="4"/>
  <c r="G7" i="4"/>
  <c r="F7" i="4"/>
  <c r="E7" i="4"/>
  <c r="D7" i="4"/>
  <c r="C7" i="4"/>
  <c r="B7" i="4"/>
  <c r="K6" i="4"/>
  <c r="I6" i="4"/>
  <c r="H6" i="4"/>
  <c r="G6" i="4"/>
  <c r="F6" i="4"/>
  <c r="E6" i="4"/>
  <c r="D6" i="4"/>
  <c r="C6" i="4"/>
  <c r="B6" i="4"/>
  <c r="D75" i="4" l="1"/>
  <c r="D76" i="4"/>
  <c r="J76" i="3"/>
  <c r="G76" i="3"/>
  <c r="J75" i="3"/>
  <c r="G75" i="3"/>
  <c r="K6" i="3" l="1"/>
  <c r="J7" i="3"/>
  <c r="K7" i="3"/>
  <c r="J8" i="3"/>
  <c r="K8" i="3"/>
  <c r="J9" i="3"/>
  <c r="K9" i="3"/>
  <c r="J10" i="3"/>
  <c r="K10" i="3"/>
  <c r="J11" i="3"/>
  <c r="K11" i="3"/>
  <c r="J12" i="3"/>
  <c r="K12" i="3"/>
  <c r="J13" i="3"/>
  <c r="K13" i="3"/>
  <c r="J14" i="3"/>
  <c r="K14" i="3"/>
  <c r="J15" i="3"/>
  <c r="K15" i="3"/>
  <c r="J16" i="3"/>
  <c r="K16" i="3"/>
  <c r="J17" i="3"/>
  <c r="K17" i="3"/>
  <c r="J18" i="3"/>
  <c r="K18" i="3"/>
  <c r="J19" i="3"/>
  <c r="K19" i="3"/>
  <c r="J20" i="3"/>
  <c r="K20" i="3"/>
  <c r="J21" i="3"/>
  <c r="K21" i="3"/>
  <c r="J22" i="3"/>
  <c r="K22" i="3"/>
  <c r="J23" i="3"/>
  <c r="K23" i="3"/>
  <c r="J24" i="3"/>
  <c r="K24" i="3"/>
  <c r="J25" i="3"/>
  <c r="K25" i="3"/>
  <c r="J26" i="3"/>
  <c r="K26" i="3"/>
  <c r="J27" i="3"/>
  <c r="K27" i="3"/>
  <c r="B6" i="3"/>
  <c r="C6" i="3"/>
  <c r="D6" i="3"/>
  <c r="E6" i="3"/>
  <c r="F6" i="3"/>
  <c r="G6" i="3"/>
  <c r="H6" i="3"/>
  <c r="I6" i="3"/>
  <c r="B7" i="3"/>
  <c r="C7" i="3"/>
  <c r="D7" i="3"/>
  <c r="E7" i="3"/>
  <c r="F7" i="3"/>
  <c r="G7" i="3"/>
  <c r="H7" i="3"/>
  <c r="I7" i="3"/>
  <c r="B8" i="3"/>
  <c r="C8" i="3"/>
  <c r="D8" i="3"/>
  <c r="E8" i="3"/>
  <c r="F8" i="3"/>
  <c r="G8" i="3"/>
  <c r="H8" i="3"/>
  <c r="I8" i="3"/>
  <c r="A9" i="3"/>
  <c r="B9" i="3"/>
  <c r="C9" i="3"/>
  <c r="D9" i="3"/>
  <c r="E9" i="3"/>
  <c r="F9" i="3"/>
  <c r="G9" i="3"/>
  <c r="H9" i="3"/>
  <c r="I9" i="3"/>
  <c r="A10" i="3"/>
  <c r="A11" i="3" s="1"/>
  <c r="A12" i="3" s="1"/>
  <c r="B10" i="3"/>
  <c r="C10" i="3"/>
  <c r="D10" i="3"/>
  <c r="E10" i="3"/>
  <c r="F10" i="3"/>
  <c r="G10" i="3"/>
  <c r="H10" i="3"/>
  <c r="I10" i="3"/>
  <c r="B11" i="3"/>
  <c r="C11" i="3"/>
  <c r="D11" i="3"/>
  <c r="E11" i="3"/>
  <c r="F11" i="3"/>
  <c r="G11" i="3"/>
  <c r="H11" i="3"/>
  <c r="I11" i="3"/>
  <c r="B12" i="3"/>
  <c r="C12" i="3"/>
  <c r="D12" i="3"/>
  <c r="E12" i="3"/>
  <c r="F12" i="3"/>
  <c r="G12" i="3"/>
  <c r="H12" i="3"/>
  <c r="I12" i="3"/>
  <c r="C13" i="3" l="1"/>
  <c r="D13" i="3"/>
  <c r="E13" i="3"/>
  <c r="C14" i="3"/>
  <c r="D14" i="3"/>
  <c r="E14" i="3"/>
  <c r="F14" i="3"/>
  <c r="F15" i="3"/>
  <c r="G15" i="3"/>
  <c r="H15" i="3"/>
  <c r="I15" i="3"/>
  <c r="C16" i="3"/>
  <c r="I16" i="3"/>
  <c r="C17" i="3"/>
  <c r="D17" i="3"/>
  <c r="E17" i="3"/>
  <c r="D18" i="3"/>
  <c r="E18" i="3"/>
  <c r="F18" i="3"/>
  <c r="G18" i="3"/>
  <c r="H18" i="3"/>
  <c r="G19" i="3"/>
  <c r="H19" i="3"/>
  <c r="I19" i="3"/>
  <c r="C20" i="3"/>
  <c r="D20" i="3"/>
  <c r="C21" i="3"/>
  <c r="D21" i="3"/>
  <c r="E21" i="3"/>
  <c r="F21" i="3"/>
  <c r="E22" i="3"/>
  <c r="F22" i="3"/>
  <c r="G22" i="3"/>
  <c r="H22" i="3"/>
  <c r="I22" i="3"/>
  <c r="C23" i="3"/>
  <c r="H23" i="3"/>
  <c r="I23" i="3"/>
  <c r="C24" i="3"/>
  <c r="D24" i="3"/>
  <c r="D25" i="3"/>
  <c r="E25" i="3"/>
  <c r="F25" i="3"/>
  <c r="G25" i="3"/>
  <c r="H25" i="3"/>
  <c r="I25" i="3"/>
  <c r="G26" i="3"/>
  <c r="H26" i="3"/>
  <c r="I26" i="3"/>
  <c r="B14" i="3"/>
  <c r="B16" i="3"/>
  <c r="B18" i="3"/>
  <c r="B19" i="3"/>
  <c r="B21" i="3"/>
  <c r="B23" i="3"/>
  <c r="B24" i="3"/>
  <c r="B25" i="3"/>
  <c r="B26" i="3"/>
  <c r="D75" i="3"/>
  <c r="A55" i="3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32" i="3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I27" i="3"/>
  <c r="H27" i="3"/>
  <c r="G27" i="3"/>
  <c r="F27" i="3"/>
  <c r="E27" i="3"/>
  <c r="D27" i="3"/>
  <c r="C27" i="3"/>
  <c r="F26" i="3"/>
  <c r="E26" i="3"/>
  <c r="D26" i="3"/>
  <c r="C26" i="3"/>
  <c r="C25" i="3"/>
  <c r="I24" i="3"/>
  <c r="H24" i="3"/>
  <c r="G24" i="3"/>
  <c r="F24" i="3"/>
  <c r="E24" i="3"/>
  <c r="G23" i="3"/>
  <c r="F23" i="3"/>
  <c r="E23" i="3"/>
  <c r="D23" i="3"/>
  <c r="D22" i="3"/>
  <c r="C22" i="3"/>
  <c r="B22" i="3"/>
  <c r="I21" i="3"/>
  <c r="H21" i="3"/>
  <c r="G21" i="3"/>
  <c r="I20" i="3"/>
  <c r="H20" i="3"/>
  <c r="G20" i="3"/>
  <c r="F20" i="3"/>
  <c r="E20" i="3"/>
  <c r="B20" i="3"/>
  <c r="F19" i="3"/>
  <c r="E19" i="3"/>
  <c r="D19" i="3"/>
  <c r="C19" i="3"/>
  <c r="I18" i="3"/>
  <c r="C18" i="3"/>
  <c r="I17" i="3"/>
  <c r="H17" i="3"/>
  <c r="G17" i="3"/>
  <c r="F17" i="3"/>
  <c r="B17" i="3"/>
  <c r="H16" i="3"/>
  <c r="G16" i="3"/>
  <c r="F16" i="3"/>
  <c r="E16" i="3"/>
  <c r="D16" i="3"/>
  <c r="E15" i="3"/>
  <c r="D15" i="3"/>
  <c r="C15" i="3"/>
  <c r="B15" i="3"/>
  <c r="I14" i="3"/>
  <c r="H14" i="3"/>
  <c r="G14" i="3"/>
  <c r="I13" i="3"/>
  <c r="H13" i="3"/>
  <c r="G13" i="3"/>
  <c r="F13" i="3"/>
  <c r="B13" i="3"/>
  <c r="A13" i="3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D76" i="3" l="1"/>
</calcChain>
</file>

<file path=xl/sharedStrings.xml><?xml version="1.0" encoding="utf-8"?>
<sst xmlns="http://schemas.openxmlformats.org/spreadsheetml/2006/main" count="341" uniqueCount="33">
  <si>
    <t xml:space="preserve"> </t>
  </si>
  <si>
    <t>Edad                  (x)</t>
  </si>
  <si>
    <t>Ambos sexos</t>
  </si>
  <si>
    <t>100 +</t>
  </si>
  <si>
    <t>Hombres</t>
  </si>
  <si>
    <t>Mujeres</t>
  </si>
  <si>
    <t>Hombres:</t>
  </si>
  <si>
    <t>Mujeres:</t>
  </si>
  <si>
    <r>
      <t>f</t>
    </r>
    <r>
      <rPr>
        <vertAlign val="subscript"/>
        <sz val="10"/>
        <rFont val="Arial"/>
        <family val="2"/>
      </rPr>
      <t xml:space="preserve">0 </t>
    </r>
    <r>
      <rPr>
        <sz val="10"/>
        <rFont val="Arial"/>
        <family val="2"/>
      </rPr>
      <t xml:space="preserve"> =</t>
    </r>
  </si>
  <si>
    <r>
      <t>4</t>
    </r>
    <r>
      <rPr>
        <sz val="10"/>
        <rFont val="Arial"/>
        <family val="2"/>
      </rPr>
      <t>k</t>
    </r>
    <r>
      <rPr>
        <vertAlign val="subscript"/>
        <sz val="10"/>
        <rFont val="Arial"/>
        <family val="2"/>
      </rPr>
      <t>1</t>
    </r>
    <r>
      <rPr>
        <sz val="10"/>
        <rFont val="Arial"/>
        <family val="2"/>
      </rPr>
      <t xml:space="preserve"> =</t>
    </r>
  </si>
  <si>
    <t>ω</t>
  </si>
  <si>
    <t>n</t>
  </si>
  <si>
    <t>m(x,1)</t>
  </si>
  <si>
    <t>q(x,1)</t>
  </si>
  <si>
    <t>p(x,1)</t>
  </si>
  <si>
    <t>l(x,1)</t>
  </si>
  <si>
    <t>d(x,1)</t>
  </si>
  <si>
    <t>L(x- x+1)</t>
  </si>
  <si>
    <t>T(x- x+)</t>
  </si>
  <si>
    <t>P(x-x+1,1)</t>
  </si>
  <si>
    <t>e(x)</t>
  </si>
  <si>
    <t>Ambos sexos:</t>
  </si>
  <si>
    <t>Cuadro 13. TABLA ABREVIADA DE VIDA DE LA POBLACIÓN EN LA COMARCA EMBERÁ, SEGÚN SEXO: AÑO 2000</t>
  </si>
  <si>
    <t>Cuadro 13. TABLA ABREVIADA DE VIDA DE LA POBLACIÓN EN LA COMARCA EMBERÁ, SEGÚN SEXO: AÑO 2005</t>
  </si>
  <si>
    <t>Cuadro 13. TABLA ABREVIADA DE VIDA DE LA POBLACIÓN EN LA COMARCA EMBERÁ, SEGÚN SEXO: AÑO 2010</t>
  </si>
  <si>
    <t>Cuadro 13. TABLA ABREVIADA DE VIDA DE LA POBLACIÓN EN LA COMARCA EMBERÁ, SEGÚN SEXO: AÑO 2015</t>
  </si>
  <si>
    <t>Cuadro 13. TABLA ABREVIADA DE VIDA DE LA POBLACIÓN EN LA COMARCA EMBERÁ, SEGÚN SEXO: AÑO 2020</t>
  </si>
  <si>
    <t>Cuadro 13. TABLA ABREVIADA DE VIDA DE LA POBLACIÓN EN LA COMARCA EMBERÁ, SEGÚN SEXO: AÑO 2025</t>
  </si>
  <si>
    <t>Cuadro 13. TABLA ABREVIADA DE VIDA DE LA POBLACIÓN EN LA COMARCA EMBERÁ, SEGÚN SEXO: AÑO 2030</t>
  </si>
  <si>
    <t>Cuadro 13. TABLA ABREVIADA DE VIDA DE LA POBLACIÓN EN LA COMARCA EMBERÁ, SEGÚN SEXO: AÑO 2035</t>
  </si>
  <si>
    <t>Cuadro 13. TABLA ABREVIADA DE VIDA DE LA POBLACIÓN EN LA COMARCA EMBERÁ, SEGÚN SEXO: AÑO 2040</t>
  </si>
  <si>
    <t>Cuadro 13. TABLA ABREVIADA DE VIDA DE LA POBLACIÓN EN LA COMARCA EMBERÁ, SEGÚN SEXO: AÑO 2045</t>
  </si>
  <si>
    <t>Cuadro 13. TABLA ABREVIADA DE VIDA DE LA POBLACIÓN EN LA COMARCA EMBERÁ, SEGÚN SEXO: AÑO 2050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</si>
</sst>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0000"/>
    <numFmt numFmtId="165" formatCode="0.00000_)"/>
    <numFmt numFmtId="166" formatCode="0.000000"/>
    <numFmt numFmtId="167" formatCode="0.0000_)"/>
    <numFmt numFmtId="168" formatCode="#,##0.0000"/>
    <numFmt numFmtId="169" formatCode="0_)"/>
    <numFmt numFmtId="170" formatCode="0.0_)"/>
  </numFmts>
  <fonts count="9" x14ac:knownFonts="1">
    <font>
      <sz val="10"/>
      <name val="Arial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vertAlign val="subscript"/>
      <sz val="1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4" fillId="0" borderId="0"/>
    <xf numFmtId="0" fontId="1" fillId="0" borderId="0"/>
  </cellStyleXfs>
  <cellXfs count="43">
    <xf numFmtId="0" fontId="0" fillId="0" borderId="0" xfId="0"/>
    <xf numFmtId="0" fontId="2" fillId="0" borderId="0" xfId="0" applyFont="1" applyFill="1"/>
    <xf numFmtId="0" fontId="2" fillId="0" borderId="0" xfId="0" applyFont="1" applyFill="1" applyBorder="1"/>
    <xf numFmtId="0" fontId="5" fillId="2" borderId="6" xfId="2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/>
    <xf numFmtId="0" fontId="4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65" fontId="4" fillId="0" borderId="1" xfId="1" applyNumberFormat="1" applyFont="1" applyFill="1" applyBorder="1" applyAlignment="1" applyProtection="1"/>
    <xf numFmtId="169" fontId="4" fillId="0" borderId="1" xfId="1" applyNumberFormat="1" applyFont="1" applyFill="1" applyBorder="1" applyAlignment="1" applyProtection="1"/>
    <xf numFmtId="1" fontId="4" fillId="0" borderId="0" xfId="0" quotePrefix="1" applyNumberFormat="1" applyFont="1" applyFill="1" applyBorder="1" applyAlignment="1" applyProtection="1">
      <alignment horizontal="center"/>
    </xf>
    <xf numFmtId="1" fontId="4" fillId="0" borderId="3" xfId="0" quotePrefix="1" applyNumberFormat="1" applyFont="1" applyFill="1" applyBorder="1" applyAlignment="1" applyProtection="1">
      <alignment horizontal="center"/>
    </xf>
    <xf numFmtId="164" fontId="4" fillId="0" borderId="4" xfId="0" applyNumberFormat="1" applyFont="1" applyFill="1" applyBorder="1"/>
    <xf numFmtId="3" fontId="4" fillId="0" borderId="4" xfId="0" applyNumberFormat="1" applyFont="1" applyFill="1" applyBorder="1"/>
    <xf numFmtId="166" fontId="4" fillId="0" borderId="4" xfId="0" applyNumberFormat="1" applyFont="1" applyFill="1" applyBorder="1"/>
    <xf numFmtId="2" fontId="4" fillId="0" borderId="5" xfId="0" applyNumberFormat="1" applyFont="1" applyFill="1" applyBorder="1"/>
    <xf numFmtId="0" fontId="4" fillId="0" borderId="0" xfId="1" applyFont="1" applyFill="1" applyBorder="1" applyAlignment="1" applyProtection="1">
      <alignment horizontal="center"/>
    </xf>
    <xf numFmtId="167" fontId="4" fillId="0" borderId="0" xfId="1" applyNumberFormat="1" applyFont="1" applyFill="1" applyBorder="1" applyAlignment="1" applyProtection="1">
      <alignment horizontal="center" vertical="center" wrapText="1"/>
    </xf>
    <xf numFmtId="3" fontId="4" fillId="0" borderId="0" xfId="1" applyNumberFormat="1" applyFont="1" applyFill="1" applyBorder="1" applyAlignment="1" applyProtection="1">
      <alignment horizontal="center"/>
    </xf>
    <xf numFmtId="168" fontId="4" fillId="0" borderId="0" xfId="1" applyNumberFormat="1" applyFont="1" applyFill="1" applyBorder="1" applyAlignment="1" applyProtection="1">
      <alignment horizontal="center" vertical="center" wrapText="1"/>
    </xf>
    <xf numFmtId="0" fontId="7" fillId="0" borderId="0" xfId="1" applyFont="1" applyFill="1" applyBorder="1" applyAlignment="1" applyProtection="1">
      <alignment horizontal="center" vertical="center" wrapText="1"/>
    </xf>
    <xf numFmtId="3" fontId="7" fillId="0" borderId="0" xfId="1" applyNumberFormat="1" applyFont="1" applyFill="1" applyBorder="1" applyAlignment="1" applyProtection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3" fontId="4" fillId="0" borderId="0" xfId="1" applyNumberFormat="1" applyFont="1" applyFill="1" applyBorder="1" applyAlignment="1">
      <alignment horizontal="left"/>
    </xf>
    <xf numFmtId="0" fontId="4" fillId="0" borderId="0" xfId="1" applyFont="1" applyFill="1" applyBorder="1"/>
    <xf numFmtId="3" fontId="4" fillId="0" borderId="0" xfId="1" applyNumberFormat="1" applyFont="1" applyFill="1" applyBorder="1"/>
    <xf numFmtId="3" fontId="4" fillId="0" borderId="0" xfId="0" applyNumberFormat="1" applyFont="1" applyFill="1" applyBorder="1"/>
    <xf numFmtId="3" fontId="4" fillId="0" borderId="0" xfId="0" applyNumberFormat="1" applyFont="1" applyFill="1"/>
    <xf numFmtId="2" fontId="4" fillId="0" borderId="4" xfId="0" applyNumberFormat="1" applyFont="1" applyFill="1" applyBorder="1"/>
    <xf numFmtId="0" fontId="5" fillId="2" borderId="7" xfId="2" applyNumberFormat="1" applyFont="1" applyFill="1" applyBorder="1" applyAlignment="1" applyProtection="1">
      <alignment horizontal="center" vertical="center" wrapText="1"/>
    </xf>
    <xf numFmtId="2" fontId="2" fillId="0" borderId="0" xfId="0" applyNumberFormat="1" applyFont="1" applyFill="1" applyBorder="1"/>
    <xf numFmtId="170" fontId="4" fillId="0" borderId="2" xfId="1" applyNumberFormat="1" applyFont="1" applyFill="1" applyBorder="1" applyAlignment="1" applyProtection="1"/>
    <xf numFmtId="165" fontId="4" fillId="0" borderId="2" xfId="1" applyNumberFormat="1" applyFont="1" applyFill="1" applyBorder="1" applyAlignment="1" applyProtection="1"/>
    <xf numFmtId="169" fontId="4" fillId="0" borderId="1" xfId="1" applyNumberFormat="1" applyFont="1" applyFill="1" applyBorder="1" applyAlignment="1" applyProtection="1">
      <alignment horizontal="right"/>
    </xf>
    <xf numFmtId="169" fontId="4" fillId="0" borderId="2" xfId="1" applyNumberFormat="1" applyFont="1" applyFill="1" applyBorder="1" applyAlignment="1" applyProtection="1">
      <alignment horizontal="right"/>
    </xf>
    <xf numFmtId="0" fontId="0" fillId="0" borderId="1" xfId="0" applyBorder="1" applyAlignment="1">
      <alignment horizontal="right"/>
    </xf>
    <xf numFmtId="0" fontId="8" fillId="0" borderId="0" xfId="0" applyFont="1" applyFill="1" applyBorder="1"/>
    <xf numFmtId="0" fontId="8" fillId="0" borderId="0" xfId="0" applyFont="1" applyFill="1"/>
    <xf numFmtId="0" fontId="4" fillId="0" borderId="0" xfId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3" fontId="4" fillId="0" borderId="0" xfId="1" applyNumberFormat="1" applyFont="1" applyFill="1" applyBorder="1" applyAlignment="1" applyProtection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0" fontId="6" fillId="0" borderId="0" xfId="1" applyFont="1" applyFill="1" applyAlignment="1">
      <alignment horizontal="center" vertical="center"/>
    </xf>
    <xf numFmtId="37" fontId="6" fillId="0" borderId="0" xfId="1" applyNumberFormat="1" applyFont="1" applyFill="1" applyBorder="1" applyAlignment="1" applyProtection="1">
      <alignment horizontal="center" vertical="center"/>
    </xf>
  </cellXfs>
  <cellStyles count="5">
    <cellStyle name="Normal" xfId="0" builtinId="0"/>
    <cellStyle name="Normal 2" xfId="3"/>
    <cellStyle name="Normal 3" xfId="4"/>
    <cellStyle name="Normal_Interpolación 1995-2005" xfId="1"/>
    <cellStyle name="Normal_tabla_completa_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tabSelected="1" view="pageBreakPreview" zoomScale="85" zoomScaleNormal="100" zoomScaleSheetLayoutView="85" workbookViewId="0">
      <selection activeCell="H13" sqref="H13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1" t="s">
        <v>22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35"/>
    </row>
    <row r="3" spans="1:12" x14ac:dyDescent="0.2">
      <c r="A3" s="41" t="s">
        <v>0</v>
      </c>
      <c r="B3" s="41"/>
      <c r="C3" s="41"/>
      <c r="D3" s="41"/>
      <c r="E3" s="41"/>
      <c r="F3" s="41"/>
      <c r="G3" s="41"/>
      <c r="H3" s="41"/>
      <c r="I3" s="41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2" t="s">
        <v>2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4.2090477224208209E-2</v>
      </c>
      <c r="D6" s="7">
        <f t="shared" si="0"/>
        <v>4.0553584391802108E-2</v>
      </c>
      <c r="E6" s="7">
        <f t="shared" si="0"/>
        <v>0.95944641560819788</v>
      </c>
      <c r="F6" s="32">
        <f t="shared" si="0"/>
        <v>100000</v>
      </c>
      <c r="G6" s="32">
        <f t="shared" si="0"/>
        <v>4055.3584391802106</v>
      </c>
      <c r="H6" s="32">
        <f t="shared" si="0"/>
        <v>96474.98648249713</v>
      </c>
      <c r="I6" s="33">
        <f t="shared" si="0"/>
        <v>7005256.4558555204</v>
      </c>
      <c r="J6" s="31"/>
      <c r="K6" s="30">
        <f t="shared" ref="K6:K27" si="1">+K29*0.5122+K52*0.4878</f>
        <v>70.052564558555218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3.7430126450066154E-3</v>
      </c>
      <c r="D7" s="7">
        <f t="shared" si="0"/>
        <v>1.4817657826009195E-2</v>
      </c>
      <c r="E7" s="7">
        <f t="shared" si="0"/>
        <v>0.98518234217399092</v>
      </c>
      <c r="F7" s="32">
        <f t="shared" si="0"/>
        <v>95944.641560819786</v>
      </c>
      <c r="G7" s="32">
        <f t="shared" si="0"/>
        <v>1423.327921514036</v>
      </c>
      <c r="H7" s="32">
        <f t="shared" si="0"/>
        <v>379922.16608254518</v>
      </c>
      <c r="I7" s="33">
        <f t="shared" si="0"/>
        <v>6908781.4693730231</v>
      </c>
      <c r="J7" s="31">
        <f t="shared" ref="J7:J27" si="2">+J30*0.5122+J53*0.4878</f>
        <v>0.95279430513008467</v>
      </c>
      <c r="K7" s="30">
        <f t="shared" si="1"/>
        <v>71.995691863100859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6.2697243315883015E-4</v>
      </c>
      <c r="D8" s="7">
        <f t="shared" si="0"/>
        <v>3.1293088179187309E-3</v>
      </c>
      <c r="E8" s="7">
        <f t="shared" si="0"/>
        <v>0.99687069118208127</v>
      </c>
      <c r="F8" s="32">
        <f t="shared" si="0"/>
        <v>94521.313639305765</v>
      </c>
      <c r="G8" s="32">
        <f t="shared" si="0"/>
        <v>295.6474458463627</v>
      </c>
      <c r="H8" s="32">
        <f t="shared" si="0"/>
        <v>471775.55996946205</v>
      </c>
      <c r="I8" s="33">
        <f t="shared" si="0"/>
        <v>6528859.3032904789</v>
      </c>
      <c r="J8" s="31">
        <f t="shared" si="2"/>
        <v>0.99030206192295744</v>
      </c>
      <c r="K8" s="30">
        <f t="shared" si="1"/>
        <v>69.063205968579268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7.514909904089486E-4</v>
      </c>
      <c r="D9" s="7">
        <f t="shared" si="0"/>
        <v>3.7511092453551666E-3</v>
      </c>
      <c r="E9" s="7">
        <f t="shared" si="0"/>
        <v>0.99624889075464496</v>
      </c>
      <c r="F9" s="32">
        <f t="shared" si="0"/>
        <v>94225.666193459387</v>
      </c>
      <c r="G9" s="32">
        <f t="shared" si="0"/>
        <v>353.1785495138098</v>
      </c>
      <c r="H9" s="32">
        <f t="shared" si="0"/>
        <v>470344.3182765661</v>
      </c>
      <c r="I9" s="33">
        <f t="shared" si="0"/>
        <v>6057083.7433210164</v>
      </c>
      <c r="J9" s="31">
        <f t="shared" si="2"/>
        <v>0.99696457654473347</v>
      </c>
      <c r="K9" s="30">
        <f t="shared" si="1"/>
        <v>64.272646171635046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1.3874070325947123E-3</v>
      </c>
      <c r="D10" s="7">
        <f t="shared" si="0"/>
        <v>6.9117910765486065E-3</v>
      </c>
      <c r="E10" s="7">
        <f t="shared" si="0"/>
        <v>0.9930882089234514</v>
      </c>
      <c r="F10" s="32">
        <f t="shared" si="0"/>
        <v>93872.487643945584</v>
      </c>
      <c r="G10" s="32">
        <f t="shared" si="0"/>
        <v>647.19711990647409</v>
      </c>
      <c r="H10" s="32">
        <f t="shared" si="0"/>
        <v>467879.45415690594</v>
      </c>
      <c r="I10" s="33">
        <f t="shared" si="0"/>
        <v>5586739.42504445</v>
      </c>
      <c r="J10" s="31">
        <f t="shared" si="2"/>
        <v>0.99475072295275968</v>
      </c>
      <c r="K10" s="30">
        <f t="shared" si="1"/>
        <v>59.503281451614306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2.116745937787217E-3</v>
      </c>
      <c r="D11" s="7">
        <f t="shared" si="0"/>
        <v>1.0518186939301887E-2</v>
      </c>
      <c r="E11" s="7">
        <f t="shared" si="0"/>
        <v>0.98948181306069805</v>
      </c>
      <c r="F11" s="32">
        <f t="shared" si="0"/>
        <v>93225.290524039112</v>
      </c>
      <c r="G11" s="32">
        <f t="shared" si="0"/>
        <v>976.33577903318508</v>
      </c>
      <c r="H11" s="32">
        <f t="shared" si="0"/>
        <v>463793.87309414905</v>
      </c>
      <c r="I11" s="33">
        <f t="shared" si="0"/>
        <v>5118859.9708875436</v>
      </c>
      <c r="J11" s="31">
        <f t="shared" si="2"/>
        <v>0.99123796525292784</v>
      </c>
      <c r="K11" s="30">
        <f t="shared" si="1"/>
        <v>54.894023526095886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2.4744897665363716E-3</v>
      </c>
      <c r="D12" s="7">
        <f t="shared" si="0"/>
        <v>1.228288196798309E-2</v>
      </c>
      <c r="E12" s="7">
        <f t="shared" si="0"/>
        <v>0.98771711803201701</v>
      </c>
      <c r="F12" s="32">
        <f t="shared" si="0"/>
        <v>92248.954745005918</v>
      </c>
      <c r="G12" s="32">
        <f t="shared" si="0"/>
        <v>1126.2824786824938</v>
      </c>
      <c r="H12" s="32">
        <f t="shared" si="0"/>
        <v>458451.18282406428</v>
      </c>
      <c r="I12" s="33">
        <f t="shared" si="0"/>
        <v>4655066.0977933947</v>
      </c>
      <c r="J12" s="31">
        <f t="shared" si="2"/>
        <v>0.98842009411431531</v>
      </c>
      <c r="K12" s="30">
        <f t="shared" si="1"/>
        <v>50.442915260424911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2.6067536899489793E-3</v>
      </c>
      <c r="D13" s="7">
        <f t="shared" si="0"/>
        <v>1.2940683527189814E-2</v>
      </c>
      <c r="E13" s="7">
        <f t="shared" si="0"/>
        <v>0.98705931647281009</v>
      </c>
      <c r="F13" s="32">
        <f t="shared" si="0"/>
        <v>91122.672266323425</v>
      </c>
      <c r="G13" s="32">
        <f t="shared" si="0"/>
        <v>1171.8165098788536</v>
      </c>
      <c r="H13" s="32">
        <f t="shared" si="0"/>
        <v>452703.67281320202</v>
      </c>
      <c r="I13" s="33">
        <f t="shared" si="0"/>
        <v>4196614.9149693307</v>
      </c>
      <c r="J13" s="31">
        <f t="shared" si="2"/>
        <v>0.98738338245748913</v>
      </c>
      <c r="K13" s="30">
        <f t="shared" si="1"/>
        <v>46.032985775713541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2.8189291352303104E-3</v>
      </c>
      <c r="D14" s="7">
        <f t="shared" si="0"/>
        <v>1.3992556516591273E-2</v>
      </c>
      <c r="E14" s="7">
        <f t="shared" si="0"/>
        <v>0.98600744348340874</v>
      </c>
      <c r="F14" s="32">
        <f t="shared" si="0"/>
        <v>89950.855756444565</v>
      </c>
      <c r="G14" s="32">
        <f t="shared" si="0"/>
        <v>1252.1254266459975</v>
      </c>
      <c r="H14" s="32">
        <f t="shared" si="0"/>
        <v>446673.84488111443</v>
      </c>
      <c r="I14" s="33">
        <f t="shared" si="0"/>
        <v>3743911.2421561289</v>
      </c>
      <c r="J14" s="31">
        <f t="shared" si="2"/>
        <v>0.98660284729012526</v>
      </c>
      <c r="K14" s="30">
        <f t="shared" si="1"/>
        <v>41.599534538647475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3.3211264970569535E-3</v>
      </c>
      <c r="D15" s="7">
        <f t="shared" si="0"/>
        <v>1.6469937046623945E-2</v>
      </c>
      <c r="E15" s="7">
        <f t="shared" si="0"/>
        <v>0.98353006295337608</v>
      </c>
      <c r="F15" s="32">
        <f t="shared" si="0"/>
        <v>88698.730329798564</v>
      </c>
      <c r="G15" s="32">
        <f t="shared" si="0"/>
        <v>1454.8876157374757</v>
      </c>
      <c r="H15" s="32">
        <f t="shared" si="0"/>
        <v>439971.8227792767</v>
      </c>
      <c r="I15" s="33">
        <f t="shared" si="0"/>
        <v>3297237.3972750143</v>
      </c>
      <c r="J15" s="31">
        <f t="shared" si="2"/>
        <v>0.98492680357392481</v>
      </c>
      <c r="K15" s="30">
        <f t="shared" si="1"/>
        <v>37.151267644136681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4.3253297222751903E-3</v>
      </c>
      <c r="D16" s="7">
        <f t="shared" si="4"/>
        <v>2.1401691889272982E-2</v>
      </c>
      <c r="E16" s="7">
        <f t="shared" si="4"/>
        <v>0.97859830811072701</v>
      </c>
      <c r="F16" s="32">
        <f t="shared" si="4"/>
        <v>87243.842714061102</v>
      </c>
      <c r="G16" s="32">
        <f t="shared" si="4"/>
        <v>1859.6538049471999</v>
      </c>
      <c r="H16" s="32">
        <f t="shared" si="4"/>
        <v>431785.13113706547</v>
      </c>
      <c r="I16" s="33">
        <f t="shared" si="4"/>
        <v>2857265.5744957374</v>
      </c>
      <c r="J16" s="31">
        <f t="shared" si="2"/>
        <v>0.98131837051676485</v>
      </c>
      <c r="K16" s="30">
        <f t="shared" si="1"/>
        <v>32.728278775273957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6.1271134685249558E-3</v>
      </c>
      <c r="D17" s="7">
        <f t="shared" si="4"/>
        <v>3.0190165911835744E-2</v>
      </c>
      <c r="E17" s="7">
        <f t="shared" si="4"/>
        <v>0.96980983408816424</v>
      </c>
      <c r="F17" s="32">
        <f t="shared" si="4"/>
        <v>85384.188909113902</v>
      </c>
      <c r="G17" s="32">
        <f t="shared" si="4"/>
        <v>2566.2623821902107</v>
      </c>
      <c r="H17" s="32">
        <f t="shared" si="4"/>
        <v>420858.34053335956</v>
      </c>
      <c r="I17" s="33">
        <f t="shared" si="4"/>
        <v>2425480.4433586719</v>
      </c>
      <c r="J17" s="31">
        <f t="shared" si="2"/>
        <v>0.97458710979989038</v>
      </c>
      <c r="K17" s="30">
        <f t="shared" si="1"/>
        <v>28.384802761858225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9.1395628649900348E-3</v>
      </c>
      <c r="D18" s="7">
        <f t="shared" si="4"/>
        <v>4.471736790450706E-2</v>
      </c>
      <c r="E18" s="7">
        <f t="shared" si="4"/>
        <v>0.95528263209549302</v>
      </c>
      <c r="F18" s="32">
        <f t="shared" si="4"/>
        <v>82817.926526923693</v>
      </c>
      <c r="G18" s="32">
        <f t="shared" si="4"/>
        <v>3683.8934906414406</v>
      </c>
      <c r="H18" s="32">
        <f t="shared" si="4"/>
        <v>405437.56406091398</v>
      </c>
      <c r="I18" s="33">
        <f t="shared" si="4"/>
        <v>2004622.1028253124</v>
      </c>
      <c r="J18" s="31">
        <f t="shared" si="2"/>
        <v>0.96317934188033361</v>
      </c>
      <c r="K18" s="30">
        <f t="shared" si="1"/>
        <v>24.183801961093728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1.4264287153754558E-2</v>
      </c>
      <c r="D19" s="7">
        <f t="shared" si="4"/>
        <v>6.8973465617801766E-2</v>
      </c>
      <c r="E19" s="7">
        <f t="shared" si="4"/>
        <v>0.93102653438219818</v>
      </c>
      <c r="F19" s="32">
        <f t="shared" si="4"/>
        <v>79134.033036282257</v>
      </c>
      <c r="G19" s="32">
        <f t="shared" si="4"/>
        <v>5428.5271604467425</v>
      </c>
      <c r="H19" s="32">
        <f t="shared" si="4"/>
        <v>382933.96502503066</v>
      </c>
      <c r="I19" s="33">
        <f t="shared" si="4"/>
        <v>1599184.5387643983</v>
      </c>
      <c r="J19" s="31">
        <f t="shared" si="2"/>
        <v>0.9441957562233696</v>
      </c>
      <c r="K19" s="30">
        <f t="shared" si="1"/>
        <v>20.18866246443843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2.2578832594724714E-2</v>
      </c>
      <c r="D20" s="7">
        <f t="shared" si="4"/>
        <v>0.1071250754055505</v>
      </c>
      <c r="E20" s="7">
        <f t="shared" si="4"/>
        <v>0.89287492459444961</v>
      </c>
      <c r="F20" s="32">
        <f t="shared" si="4"/>
        <v>73705.505875835501</v>
      </c>
      <c r="G20" s="32">
        <f t="shared" si="4"/>
        <v>7854.4624090298748</v>
      </c>
      <c r="H20" s="32">
        <f t="shared" si="4"/>
        <v>350006.42219637724</v>
      </c>
      <c r="I20" s="33">
        <f t="shared" si="4"/>
        <v>1216250.5737393675</v>
      </c>
      <c r="J20" s="31">
        <f t="shared" si="2"/>
        <v>0.91355259039569625</v>
      </c>
      <c r="K20" s="30">
        <f t="shared" si="1"/>
        <v>16.484799147834792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3.6182787840606759E-2</v>
      </c>
      <c r="D21" s="7">
        <f t="shared" si="4"/>
        <v>0.16648356570284573</v>
      </c>
      <c r="E21" s="7">
        <f t="shared" si="4"/>
        <v>0.83351643429715427</v>
      </c>
      <c r="F21" s="32">
        <f t="shared" si="4"/>
        <v>65851.043466805626</v>
      </c>
      <c r="G21" s="32">
        <f t="shared" si="4"/>
        <v>10918.471872033848</v>
      </c>
      <c r="H21" s="32">
        <f t="shared" si="4"/>
        <v>303242.54879937903</v>
      </c>
      <c r="I21" s="33">
        <f t="shared" si="4"/>
        <v>866244.15154299035</v>
      </c>
      <c r="J21" s="31">
        <f t="shared" si="2"/>
        <v>0.86576454516729096</v>
      </c>
      <c r="K21" s="30">
        <f t="shared" si="1"/>
        <v>13.143725608695945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5.7432243376772864E-2</v>
      </c>
      <c r="D22" s="7">
        <f t="shared" si="4"/>
        <v>0.25192555843953834</v>
      </c>
      <c r="E22" s="7">
        <f t="shared" si="4"/>
        <v>0.74807444156046166</v>
      </c>
      <c r="F22" s="32">
        <f t="shared" si="4"/>
        <v>54932.571594771784</v>
      </c>
      <c r="G22" s="32">
        <f t="shared" si="4"/>
        <v>13804.658846902241</v>
      </c>
      <c r="H22" s="32">
        <f t="shared" si="4"/>
        <v>241108.92162770545</v>
      </c>
      <c r="I22" s="33">
        <f t="shared" si="4"/>
        <v>563001.60274361132</v>
      </c>
      <c r="J22" s="31">
        <f t="shared" si="2"/>
        <v>0.7944396312284101</v>
      </c>
      <c r="K22" s="30">
        <f t="shared" si="1"/>
        <v>10.245952612188393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8.9680100272754928E-2</v>
      </c>
      <c r="D23" s="7">
        <f t="shared" si="4"/>
        <v>0.36609952103935595</v>
      </c>
      <c r="E23" s="7">
        <f t="shared" si="4"/>
        <v>0.63390047896064405</v>
      </c>
      <c r="F23" s="32">
        <f t="shared" si="4"/>
        <v>41127.912747869545</v>
      </c>
      <c r="G23" s="32">
        <f t="shared" si="4"/>
        <v>15048.674247320556</v>
      </c>
      <c r="H23" s="32">
        <f t="shared" si="4"/>
        <v>167939.40033567935</v>
      </c>
      <c r="I23" s="33">
        <f t="shared" si="4"/>
        <v>321892.68111590587</v>
      </c>
      <c r="J23" s="31">
        <f t="shared" si="2"/>
        <v>0.69606244582174948</v>
      </c>
      <c r="K23" s="30">
        <f t="shared" si="1"/>
        <v>7.8322496517861016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0.13512349704395438</v>
      </c>
      <c r="D24" s="7">
        <f t="shared" si="4"/>
        <v>0.49916294525493732</v>
      </c>
      <c r="E24" s="7">
        <f t="shared" si="4"/>
        <v>0.50083705474506268</v>
      </c>
      <c r="F24" s="32">
        <f t="shared" si="4"/>
        <v>26079.238500548985</v>
      </c>
      <c r="G24" s="32">
        <f t="shared" si="4"/>
        <v>13038.437655961632</v>
      </c>
      <c r="H24" s="32">
        <f t="shared" si="4"/>
        <v>96304.526202568173</v>
      </c>
      <c r="I24" s="33">
        <f t="shared" si="4"/>
        <v>153953.28078022652</v>
      </c>
      <c r="J24" s="31">
        <f t="shared" si="2"/>
        <v>0.57367850373171436</v>
      </c>
      <c r="K24" s="30">
        <f t="shared" si="1"/>
        <v>5.91605046027607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0.19561423191671715</v>
      </c>
      <c r="D25" s="7">
        <f t="shared" si="4"/>
        <v>0.63510473036937432</v>
      </c>
      <c r="E25" s="7">
        <f t="shared" si="4"/>
        <v>0.36489526963062568</v>
      </c>
      <c r="F25" s="32">
        <f t="shared" si="4"/>
        <v>13040.800844587353</v>
      </c>
      <c r="G25" s="32">
        <f t="shared" si="4"/>
        <v>8300.8213415748469</v>
      </c>
      <c r="H25" s="32">
        <f t="shared" si="4"/>
        <v>42319.878028137566</v>
      </c>
      <c r="I25" s="33">
        <f t="shared" si="4"/>
        <v>57648.754577658328</v>
      </c>
      <c r="J25" s="31">
        <f t="shared" si="2"/>
        <v>0.44058561974642441</v>
      </c>
      <c r="K25" s="30">
        <f t="shared" si="1"/>
        <v>4.4327195886128834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0.26904464652364002</v>
      </c>
      <c r="D26" s="7">
        <f t="shared" si="5"/>
        <v>0.75162700574858898</v>
      </c>
      <c r="E26" s="7">
        <f t="shared" si="5"/>
        <v>0.24837299425141096</v>
      </c>
      <c r="F26" s="32">
        <f t="shared" si="5"/>
        <v>4739.979503012506</v>
      </c>
      <c r="G26" s="32">
        <f t="shared" si="5"/>
        <v>3565.2522047899529</v>
      </c>
      <c r="H26" s="32">
        <f t="shared" si="5"/>
        <v>13262.992333655871</v>
      </c>
      <c r="I26" s="33">
        <f t="shared" si="5"/>
        <v>15328.876549520768</v>
      </c>
      <c r="J26" s="31">
        <f t="shared" si="2"/>
        <v>0.31460320814427351</v>
      </c>
      <c r="K26" s="30">
        <f t="shared" si="1"/>
        <v>3.2363969249419351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0.56802230197385262</v>
      </c>
      <c r="D27" s="7">
        <f t="shared" si="6"/>
        <v>1</v>
      </c>
      <c r="E27" s="7">
        <f t="shared" si="6"/>
        <v>0</v>
      </c>
      <c r="F27" s="32">
        <f t="shared" si="6"/>
        <v>1174.7272982225527</v>
      </c>
      <c r="G27" s="32">
        <f t="shared" si="6"/>
        <v>1174.7272982225527</v>
      </c>
      <c r="H27" s="32">
        <f t="shared" si="6"/>
        <v>2065.8842158648963</v>
      </c>
      <c r="I27" s="33">
        <f t="shared" si="6"/>
        <v>2065.8842158648963</v>
      </c>
      <c r="J27" s="31">
        <f t="shared" si="2"/>
        <v>0.1347637085027924</v>
      </c>
      <c r="K27" s="30">
        <f t="shared" si="1"/>
        <v>1.7673159999999939</v>
      </c>
    </row>
    <row r="28" spans="1:11" ht="20.25" customHeight="1" x14ac:dyDescent="0.2">
      <c r="A28" s="42" t="s">
        <v>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ht="13.5" customHeight="1" x14ac:dyDescent="0.2">
      <c r="A29" s="6">
        <v>0</v>
      </c>
      <c r="B29" s="8">
        <v>1</v>
      </c>
      <c r="C29" s="7">
        <v>4.982496742182211E-2</v>
      </c>
      <c r="D29" s="7">
        <v>4.7742259712230443E-2</v>
      </c>
      <c r="E29" s="7">
        <v>0.95225774028776955</v>
      </c>
      <c r="F29" s="32">
        <v>100000</v>
      </c>
      <c r="G29" s="32">
        <v>4774.2259712230443</v>
      </c>
      <c r="H29" s="32">
        <v>95819.951688158064</v>
      </c>
      <c r="I29" s="33">
        <v>6802723.2000275785</v>
      </c>
      <c r="J29" s="31"/>
      <c r="K29" s="30">
        <v>68.027232000275788</v>
      </c>
    </row>
    <row r="30" spans="1:11" ht="13.5" customHeight="1" x14ac:dyDescent="0.2">
      <c r="A30" s="6">
        <v>1</v>
      </c>
      <c r="B30" s="8">
        <v>4</v>
      </c>
      <c r="C30" s="7">
        <v>3.1832376385799617E-3</v>
      </c>
      <c r="D30" s="7">
        <v>1.26276784097102E-2</v>
      </c>
      <c r="E30" s="7">
        <v>0.98737232159028976</v>
      </c>
      <c r="F30" s="32">
        <v>95225.774028776956</v>
      </c>
      <c r="G30" s="32">
        <v>1202.480450751129</v>
      </c>
      <c r="H30" s="32">
        <v>377753.90570198017</v>
      </c>
      <c r="I30" s="33">
        <v>6706903.2483394202</v>
      </c>
      <c r="J30" s="31">
        <v>0.94714771478027637</v>
      </c>
      <c r="K30" s="30">
        <v>70.43159603315604</v>
      </c>
    </row>
    <row r="31" spans="1:11" ht="13.5" customHeight="1" x14ac:dyDescent="0.2">
      <c r="A31" s="6">
        <v>5</v>
      </c>
      <c r="B31" s="8">
        <v>5</v>
      </c>
      <c r="C31" s="7">
        <v>6.8028944178597081E-4</v>
      </c>
      <c r="D31" s="7">
        <v>3.3949926913539653E-3</v>
      </c>
      <c r="E31" s="7">
        <v>0.99660500730864598</v>
      </c>
      <c r="F31" s="32">
        <v>94023.293578025827</v>
      </c>
      <c r="G31" s="32">
        <v>319.20839451442589</v>
      </c>
      <c r="H31" s="32">
        <v>469224.38436851942</v>
      </c>
      <c r="I31" s="33">
        <v>6329149.3426374402</v>
      </c>
      <c r="J31" s="31">
        <v>0.99081563951695162</v>
      </c>
      <c r="K31" s="30">
        <v>67.314695133341132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8.5119353052879145E-4</v>
      </c>
      <c r="D32" s="7">
        <v>4.2481562261418391E-3</v>
      </c>
      <c r="E32" s="7">
        <v>0.99575184377385817</v>
      </c>
      <c r="F32" s="32">
        <v>93704.085183511401</v>
      </c>
      <c r="G32" s="32">
        <v>398.0695928872592</v>
      </c>
      <c r="H32" s="32">
        <v>467660.50094385038</v>
      </c>
      <c r="I32" s="33">
        <v>5859924.9582689209</v>
      </c>
      <c r="J32" s="31">
        <v>0.99666708833392426</v>
      </c>
      <c r="K32" s="30">
        <v>62.536493972410717</v>
      </c>
    </row>
    <row r="33" spans="1:11" ht="13.5" customHeight="1" x14ac:dyDescent="0.2">
      <c r="A33" s="9">
        <f t="shared" si="7"/>
        <v>15</v>
      </c>
      <c r="B33" s="8">
        <v>5</v>
      </c>
      <c r="C33" s="7">
        <v>1.9387360353903601E-3</v>
      </c>
      <c r="D33" s="7">
        <v>9.6520106567655195E-3</v>
      </c>
      <c r="E33" s="7">
        <v>0.99034798934323454</v>
      </c>
      <c r="F33" s="32">
        <v>93306.015590624142</v>
      </c>
      <c r="G33" s="32">
        <v>900.59065682103392</v>
      </c>
      <c r="H33" s="32">
        <v>464524.63893038541</v>
      </c>
      <c r="I33" s="33">
        <v>5392264.4573250702</v>
      </c>
      <c r="J33" s="31">
        <v>0.99329457585762315</v>
      </c>
      <c r="K33" s="30">
        <v>57.791176948155012</v>
      </c>
    </row>
    <row r="34" spans="1:11" ht="13.5" customHeight="1" x14ac:dyDescent="0.2">
      <c r="A34" s="9">
        <f t="shared" si="7"/>
        <v>20</v>
      </c>
      <c r="B34" s="8">
        <v>5</v>
      </c>
      <c r="C34" s="7">
        <v>3.108250578721404E-3</v>
      </c>
      <c r="D34" s="7">
        <v>1.5426275623284207E-2</v>
      </c>
      <c r="E34" s="7">
        <v>0.98457372437671575</v>
      </c>
      <c r="F34" s="32">
        <v>92405.424933803108</v>
      </c>
      <c r="G34" s="32">
        <v>1425.4715541155456</v>
      </c>
      <c r="H34" s="32">
        <v>458608.95639305923</v>
      </c>
      <c r="I34" s="33">
        <v>4927739.8183946852</v>
      </c>
      <c r="J34" s="31">
        <v>0.98726508339590413</v>
      </c>
      <c r="K34" s="30">
        <v>53.327386589313264</v>
      </c>
    </row>
    <row r="35" spans="1:11" ht="13.5" customHeight="1" x14ac:dyDescent="0.2">
      <c r="A35" s="9">
        <f t="shared" si="7"/>
        <v>25</v>
      </c>
      <c r="B35" s="8">
        <v>5</v>
      </c>
      <c r="C35" s="7">
        <v>3.5078499945374237E-3</v>
      </c>
      <c r="D35" s="7">
        <v>1.7386566183077563E-2</v>
      </c>
      <c r="E35" s="7">
        <v>0.98261343381692245</v>
      </c>
      <c r="F35" s="32">
        <v>90979.953379687562</v>
      </c>
      <c r="G35" s="32">
        <v>1581.828980769249</v>
      </c>
      <c r="H35" s="32">
        <v>450939.74463917833</v>
      </c>
      <c r="I35" s="33">
        <v>4469130.8620016258</v>
      </c>
      <c r="J35" s="31">
        <v>0.98327723074970241</v>
      </c>
      <c r="K35" s="30">
        <v>49.122149396478108</v>
      </c>
    </row>
    <row r="36" spans="1:11" ht="13.5" customHeight="1" x14ac:dyDescent="0.2">
      <c r="A36" s="9">
        <f t="shared" si="7"/>
        <v>30</v>
      </c>
      <c r="B36" s="8">
        <v>5</v>
      </c>
      <c r="C36" s="7">
        <v>3.4319095058022338E-3</v>
      </c>
      <c r="D36" s="7">
        <v>1.701242576958829E-2</v>
      </c>
      <c r="E36" s="7">
        <v>0.98298757423041172</v>
      </c>
      <c r="F36" s="32">
        <v>89398.124398918313</v>
      </c>
      <c r="G36" s="32">
        <v>1520.8789552770177</v>
      </c>
      <c r="H36" s="32">
        <v>443158.23383620987</v>
      </c>
      <c r="I36" s="33">
        <v>4018191.1173624475</v>
      </c>
      <c r="J36" s="31">
        <v>0.98274379028356684</v>
      </c>
      <c r="K36" s="30">
        <v>44.947152352237339</v>
      </c>
    </row>
    <row r="37" spans="1:11" ht="13.5" customHeight="1" x14ac:dyDescent="0.2">
      <c r="A37" s="9">
        <f t="shared" si="7"/>
        <v>35</v>
      </c>
      <c r="B37" s="8">
        <v>5</v>
      </c>
      <c r="C37" s="7">
        <v>3.4261215182122733E-3</v>
      </c>
      <c r="D37" s="7">
        <v>1.6985670216006693E-2</v>
      </c>
      <c r="E37" s="7">
        <v>0.98301432978399328</v>
      </c>
      <c r="F37" s="32">
        <v>87877.245443641295</v>
      </c>
      <c r="G37" s="32">
        <v>1492.6539105967677</v>
      </c>
      <c r="H37" s="32">
        <v>435668.7007924997</v>
      </c>
      <c r="I37" s="33">
        <v>3575032.8835262377</v>
      </c>
      <c r="J37" s="31">
        <v>0.98309964145565609</v>
      </c>
      <c r="K37" s="30">
        <v>40.682122721052167</v>
      </c>
    </row>
    <row r="38" spans="1:11" ht="13.5" customHeight="1" x14ac:dyDescent="0.2">
      <c r="A38" s="9">
        <f t="shared" si="7"/>
        <v>40</v>
      </c>
      <c r="B38" s="8">
        <v>5</v>
      </c>
      <c r="C38" s="7">
        <v>3.8209930559304599E-3</v>
      </c>
      <c r="D38" s="7">
        <v>1.8928847161090487E-2</v>
      </c>
      <c r="E38" s="7">
        <v>0.98107115283890955</v>
      </c>
      <c r="F38" s="32">
        <v>86384.591533044528</v>
      </c>
      <c r="G38" s="32">
        <v>1635.1607302022312</v>
      </c>
      <c r="H38" s="32">
        <v>427941.29857533827</v>
      </c>
      <c r="I38" s="33">
        <v>3139364.1827337379</v>
      </c>
      <c r="J38" s="31">
        <v>0.98226312286582684</v>
      </c>
      <c r="K38" s="30">
        <v>36.341714731994109</v>
      </c>
    </row>
    <row r="39" spans="1:11" ht="13.5" customHeight="1" x14ac:dyDescent="0.2">
      <c r="A39" s="9">
        <f t="shared" si="7"/>
        <v>45</v>
      </c>
      <c r="B39" s="8">
        <v>5</v>
      </c>
      <c r="C39" s="7">
        <v>4.9108368150365244E-3</v>
      </c>
      <c r="D39" s="7">
        <v>2.4269774880003678E-2</v>
      </c>
      <c r="E39" s="7">
        <v>0.9757302251199963</v>
      </c>
      <c r="F39" s="32">
        <v>84749.430802842297</v>
      </c>
      <c r="G39" s="32">
        <v>2056.849606793432</v>
      </c>
      <c r="H39" s="32">
        <v>418838.923846044</v>
      </c>
      <c r="I39" s="33">
        <v>2711422.8841583994</v>
      </c>
      <c r="J39" s="31">
        <v>0.97872985206242769</v>
      </c>
      <c r="K39" s="30">
        <v>31.993405247359664</v>
      </c>
    </row>
    <row r="40" spans="1:11" ht="13.5" customHeight="1" x14ac:dyDescent="0.2">
      <c r="A40" s="9">
        <f t="shared" si="7"/>
        <v>50</v>
      </c>
      <c r="B40" s="8">
        <v>5</v>
      </c>
      <c r="C40" s="7">
        <v>6.964535133777941E-3</v>
      </c>
      <c r="D40" s="7">
        <v>3.4259329849747916E-2</v>
      </c>
      <c r="E40" s="7">
        <v>0.96574067015025211</v>
      </c>
      <c r="F40" s="32">
        <v>82692.581196048865</v>
      </c>
      <c r="G40" s="32">
        <v>2832.9924153225002</v>
      </c>
      <c r="H40" s="32">
        <v>406774.08626779827</v>
      </c>
      <c r="I40" s="33">
        <v>2292583.9603123553</v>
      </c>
      <c r="J40" s="31">
        <v>0.97119456456563602</v>
      </c>
      <c r="K40" s="30">
        <v>27.724179450597404</v>
      </c>
    </row>
    <row r="41" spans="1:11" ht="13.5" customHeight="1" x14ac:dyDescent="0.2">
      <c r="A41" s="9">
        <f t="shared" si="7"/>
        <v>55</v>
      </c>
      <c r="B41" s="8">
        <v>5</v>
      </c>
      <c r="C41" s="7">
        <v>1.0450055174906034E-2</v>
      </c>
      <c r="D41" s="7">
        <v>5.0996897570023035E-2</v>
      </c>
      <c r="E41" s="7">
        <v>0.94900310242997699</v>
      </c>
      <c r="F41" s="32">
        <v>79859.588780726364</v>
      </c>
      <c r="G41" s="32">
        <v>4072.5912690348632</v>
      </c>
      <c r="H41" s="32">
        <v>389719.59486055857</v>
      </c>
      <c r="I41" s="33">
        <v>1885809.8740445571</v>
      </c>
      <c r="J41" s="31">
        <v>0.95807380070909454</v>
      </c>
      <c r="K41" s="30">
        <v>23.614069429063804</v>
      </c>
    </row>
    <row r="42" spans="1:11" ht="13.5" customHeight="1" x14ac:dyDescent="0.2">
      <c r="A42" s="9">
        <f t="shared" si="7"/>
        <v>60</v>
      </c>
      <c r="B42" s="8">
        <v>5</v>
      </c>
      <c r="C42" s="7">
        <v>1.6066914229552271E-2</v>
      </c>
      <c r="D42" s="7">
        <v>7.74018958185171E-2</v>
      </c>
      <c r="E42" s="7">
        <v>0.92259810418148291</v>
      </c>
      <c r="F42" s="32">
        <v>75786.997511691501</v>
      </c>
      <c r="G42" s="32">
        <v>5866.0572857981606</v>
      </c>
      <c r="H42" s="32">
        <v>365101.67428469728</v>
      </c>
      <c r="I42" s="33">
        <v>1496090.2791839985</v>
      </c>
      <c r="J42" s="31">
        <v>0.93683170951496664</v>
      </c>
      <c r="K42" s="30">
        <v>19.740725036022173</v>
      </c>
    </row>
    <row r="43" spans="1:11" ht="13.5" customHeight="1" x14ac:dyDescent="0.2">
      <c r="A43" s="9">
        <f t="shared" si="7"/>
        <v>65</v>
      </c>
      <c r="B43" s="8">
        <v>5</v>
      </c>
      <c r="C43" s="7">
        <v>2.4889018144552921E-2</v>
      </c>
      <c r="D43" s="7">
        <v>0.11750423979190876</v>
      </c>
      <c r="E43" s="7">
        <v>0.88249576020809128</v>
      </c>
      <c r="F43" s="32">
        <v>69920.940225893341</v>
      </c>
      <c r="G43" s="32">
        <v>8216.0069267790896</v>
      </c>
      <c r="H43" s="32">
        <v>330105.70682464633</v>
      </c>
      <c r="I43" s="33">
        <v>1130988.6048993012</v>
      </c>
      <c r="J43" s="31">
        <v>0.90414733778305834</v>
      </c>
      <c r="K43" s="30">
        <v>16.175248805943117</v>
      </c>
    </row>
    <row r="44" spans="1:11" ht="13.5" customHeight="1" x14ac:dyDescent="0.2">
      <c r="A44" s="9">
        <f t="shared" si="7"/>
        <v>70</v>
      </c>
      <c r="B44" s="8">
        <v>5</v>
      </c>
      <c r="C44" s="7">
        <v>3.8627548239938768E-2</v>
      </c>
      <c r="D44" s="7">
        <v>0.17673845089403981</v>
      </c>
      <c r="E44" s="7">
        <v>0.82326154910596017</v>
      </c>
      <c r="F44" s="32">
        <v>61704.933299114251</v>
      </c>
      <c r="G44" s="32">
        <v>10905.634323805505</v>
      </c>
      <c r="H44" s="32">
        <v>282327.89345220925</v>
      </c>
      <c r="I44" s="33">
        <v>800882.89807465486</v>
      </c>
      <c r="J44" s="31">
        <v>0.85526510937353506</v>
      </c>
      <c r="K44" s="30">
        <v>12.979236104062869</v>
      </c>
    </row>
    <row r="45" spans="1:11" ht="13.5" customHeight="1" x14ac:dyDescent="0.2">
      <c r="A45" s="9">
        <f t="shared" si="7"/>
        <v>75</v>
      </c>
      <c r="B45" s="8">
        <v>5</v>
      </c>
      <c r="C45" s="7">
        <v>5.953164529014647E-2</v>
      </c>
      <c r="D45" s="7">
        <v>0.2598195130452472</v>
      </c>
      <c r="E45" s="7">
        <v>0.7401804869547528</v>
      </c>
      <c r="F45" s="32">
        <v>50799.298975308746</v>
      </c>
      <c r="G45" s="32">
        <v>13198.649122804643</v>
      </c>
      <c r="H45" s="32">
        <v>221708.11941240352</v>
      </c>
      <c r="I45" s="33">
        <v>518555.00462244567</v>
      </c>
      <c r="J45" s="31">
        <v>0.78528591950810178</v>
      </c>
      <c r="K45" s="30">
        <v>10.207916547716376</v>
      </c>
    </row>
    <row r="46" spans="1:11" ht="13.5" customHeight="1" x14ac:dyDescent="0.2">
      <c r="A46" s="9">
        <f t="shared" si="7"/>
        <v>80</v>
      </c>
      <c r="B46" s="8">
        <v>5</v>
      </c>
      <c r="C46" s="7">
        <v>9.0459626659765438E-2</v>
      </c>
      <c r="D46" s="7">
        <v>0.36832295022965911</v>
      </c>
      <c r="E46" s="7">
        <v>0.63167704977034089</v>
      </c>
      <c r="F46" s="32">
        <v>37600.649852504102</v>
      </c>
      <c r="G46" s="32">
        <v>13849.182284226707</v>
      </c>
      <c r="H46" s="32">
        <v>153097.93767241508</v>
      </c>
      <c r="I46" s="33">
        <v>296846.88521004212</v>
      </c>
      <c r="J46" s="31">
        <v>0.69053825398083268</v>
      </c>
      <c r="K46" s="30">
        <v>7.894727521318968</v>
      </c>
    </row>
    <row r="47" spans="1:11" ht="13.5" customHeight="1" x14ac:dyDescent="0.2">
      <c r="A47" s="9">
        <v>85</v>
      </c>
      <c r="B47" s="8">
        <v>5</v>
      </c>
      <c r="C47" s="7">
        <v>0.13213144769197641</v>
      </c>
      <c r="D47" s="7">
        <v>0.49071515243568975</v>
      </c>
      <c r="E47" s="7">
        <v>0.50928484756431025</v>
      </c>
      <c r="F47" s="32">
        <v>23751.467568277396</v>
      </c>
      <c r="G47" s="32">
        <v>11655.205028338583</v>
      </c>
      <c r="H47" s="32">
        <v>88209.167703278988</v>
      </c>
      <c r="I47" s="33">
        <v>143748.94753762707</v>
      </c>
      <c r="J47" s="31">
        <v>0.57616169782783666</v>
      </c>
      <c r="K47" s="30">
        <v>6.0522132842696017</v>
      </c>
    </row>
    <row r="48" spans="1:11" ht="13.5" customHeight="1" x14ac:dyDescent="0.2">
      <c r="A48" s="9">
        <v>90</v>
      </c>
      <c r="B48" s="8">
        <v>5</v>
      </c>
      <c r="C48" s="7">
        <v>0.18635577001975978</v>
      </c>
      <c r="D48" s="7">
        <v>0.61640405918699814</v>
      </c>
      <c r="E48" s="7">
        <v>0.38359594081300186</v>
      </c>
      <c r="F48" s="32">
        <v>12096.262539938813</v>
      </c>
      <c r="G48" s="32">
        <v>7456.1853306099129</v>
      </c>
      <c r="H48" s="32">
        <v>40010.488163684517</v>
      </c>
      <c r="I48" s="33">
        <v>55539.779834348083</v>
      </c>
      <c r="J48" s="31">
        <v>0.45358650586380278</v>
      </c>
      <c r="K48" s="30">
        <v>4.5914826708638072</v>
      </c>
    </row>
    <row r="49" spans="1:12" ht="13.5" customHeight="1" x14ac:dyDescent="0.2">
      <c r="A49" s="9">
        <v>95</v>
      </c>
      <c r="B49" s="8">
        <v>5</v>
      </c>
      <c r="C49" s="7">
        <v>0.25129790658582746</v>
      </c>
      <c r="D49" s="7">
        <v>0.72726459512186847</v>
      </c>
      <c r="E49" s="7">
        <v>0.27273540487813153</v>
      </c>
      <c r="F49" s="32">
        <v>4640.0772093288997</v>
      </c>
      <c r="G49" s="32">
        <v>3374.5638729767916</v>
      </c>
      <c r="H49" s="32">
        <v>13428.539532319001</v>
      </c>
      <c r="I49" s="33">
        <v>15529.291670663562</v>
      </c>
      <c r="J49" s="31">
        <v>0.33562548593214619</v>
      </c>
      <c r="K49" s="30">
        <v>3.3467744113054496</v>
      </c>
    </row>
    <row r="50" spans="1:12" ht="13.5" customHeight="1" x14ac:dyDescent="0.2">
      <c r="A50" s="9" t="s">
        <v>3</v>
      </c>
      <c r="B50" s="34" t="s">
        <v>10</v>
      </c>
      <c r="C50" s="7">
        <v>0.60240963855419882</v>
      </c>
      <c r="D50" s="7">
        <v>1</v>
      </c>
      <c r="E50" s="7">
        <v>0</v>
      </c>
      <c r="F50" s="32">
        <v>1265.5133363521081</v>
      </c>
      <c r="G50" s="32">
        <v>1265.5133363521081</v>
      </c>
      <c r="H50" s="32">
        <v>2100.7521383445624</v>
      </c>
      <c r="I50" s="33">
        <v>2100.7521383445624</v>
      </c>
      <c r="J50" s="31">
        <v>0.13527675201780776</v>
      </c>
      <c r="K50" s="30">
        <v>1.6600000000000497</v>
      </c>
    </row>
    <row r="51" spans="1:12" ht="20.25" customHeight="1" x14ac:dyDescent="0.2">
      <c r="A51" s="42" t="s">
        <v>5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</row>
    <row r="52" spans="1:12" ht="13.5" customHeight="1" x14ac:dyDescent="0.2">
      <c r="A52" s="6">
        <v>0</v>
      </c>
      <c r="B52" s="8">
        <v>1</v>
      </c>
      <c r="C52" s="7">
        <v>3.3969103958078978E-2</v>
      </c>
      <c r="D52" s="7">
        <v>3.3005327936034591E-2</v>
      </c>
      <c r="E52" s="7">
        <v>0.96699467206396539</v>
      </c>
      <c r="F52" s="32">
        <v>100000</v>
      </c>
      <c r="G52" s="32">
        <v>3300.5327936034591</v>
      </c>
      <c r="H52" s="32">
        <v>97162.786444900703</v>
      </c>
      <c r="I52" s="33">
        <v>7217920.5264481241</v>
      </c>
      <c r="J52" s="31"/>
      <c r="K52" s="30">
        <v>72.17920526448124</v>
      </c>
      <c r="L52" s="29"/>
    </row>
    <row r="53" spans="1:12" ht="13.5" customHeight="1" x14ac:dyDescent="0.2">
      <c r="A53" s="6">
        <v>1</v>
      </c>
      <c r="B53" s="8">
        <v>4</v>
      </c>
      <c r="C53" s="7">
        <v>4.3307878772569884E-3</v>
      </c>
      <c r="D53" s="7">
        <v>1.7117181108150126E-2</v>
      </c>
      <c r="E53" s="7">
        <v>0.98288281889184992</v>
      </c>
      <c r="F53" s="32">
        <v>96699.467206396541</v>
      </c>
      <c r="G53" s="32">
        <v>1655.2222932335135</v>
      </c>
      <c r="H53" s="32">
        <v>382198.88393192081</v>
      </c>
      <c r="I53" s="33">
        <v>7120757.7400032235</v>
      </c>
      <c r="J53" s="31">
        <v>0.95872334075364307</v>
      </c>
      <c r="K53" s="30">
        <v>73.638024548828071</v>
      </c>
    </row>
    <row r="54" spans="1:12" ht="13.5" customHeight="1" x14ac:dyDescent="0.2">
      <c r="A54" s="6">
        <v>5</v>
      </c>
      <c r="B54" s="8">
        <v>5</v>
      </c>
      <c r="C54" s="7">
        <v>5.7098848109072534E-4</v>
      </c>
      <c r="D54" s="7">
        <v>2.8503353042378639E-3</v>
      </c>
      <c r="E54" s="7">
        <v>0.99714966469576216</v>
      </c>
      <c r="F54" s="32">
        <v>95044.244913163027</v>
      </c>
      <c r="G54" s="32">
        <v>270.90796674061858</v>
      </c>
      <c r="H54" s="32">
        <v>474454.34665007464</v>
      </c>
      <c r="I54" s="33">
        <v>6738558.8560713027</v>
      </c>
      <c r="J54" s="31">
        <v>0.98976279492081776</v>
      </c>
      <c r="K54" s="30">
        <v>70.89917819040987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6.4680127936060194E-4</v>
      </c>
      <c r="D55" s="7">
        <v>3.229199725964158E-3</v>
      </c>
      <c r="E55" s="7">
        <v>0.99677080027403586</v>
      </c>
      <c r="F55" s="32">
        <v>94773.336946422409</v>
      </c>
      <c r="G55" s="32">
        <v>306.04203369609604</v>
      </c>
      <c r="H55" s="32">
        <v>473162.38149472303</v>
      </c>
      <c r="I55" s="33">
        <v>6264104.5094212284</v>
      </c>
      <c r="J55" s="31">
        <v>0.9972769452646526</v>
      </c>
      <c r="K55" s="30">
        <v>66.095641572296586</v>
      </c>
    </row>
    <row r="56" spans="1:12" ht="13.5" customHeight="1" x14ac:dyDescent="0.2">
      <c r="A56" s="9">
        <f t="shared" si="8"/>
        <v>15</v>
      </c>
      <c r="B56" s="8">
        <v>5</v>
      </c>
      <c r="C56" s="7">
        <v>8.0850027730170143E-4</v>
      </c>
      <c r="D56" s="7">
        <v>4.0345043422577017E-3</v>
      </c>
      <c r="E56" s="7">
        <v>0.99596549565774228</v>
      </c>
      <c r="F56" s="32">
        <v>94467.294912726313</v>
      </c>
      <c r="G56" s="32">
        <v>381.12871152673324</v>
      </c>
      <c r="H56" s="32">
        <v>471402.07891915238</v>
      </c>
      <c r="I56" s="33">
        <v>5790942.1279265052</v>
      </c>
      <c r="J56" s="31">
        <v>0.99627970725396675</v>
      </c>
      <c r="K56" s="30">
        <v>61.301026278739876</v>
      </c>
    </row>
    <row r="57" spans="1:12" ht="13.5" customHeight="1" x14ac:dyDescent="0.2">
      <c r="A57" s="9">
        <f t="shared" si="8"/>
        <v>20</v>
      </c>
      <c r="B57" s="8">
        <v>5</v>
      </c>
      <c r="C57" s="7">
        <v>1.075645738757921E-3</v>
      </c>
      <c r="D57" s="7">
        <v>5.3645932042962596E-3</v>
      </c>
      <c r="E57" s="7">
        <v>0.99463540679570372</v>
      </c>
      <c r="F57" s="32">
        <v>94086.16620119958</v>
      </c>
      <c r="G57" s="32">
        <v>504.73400782124372</v>
      </c>
      <c r="H57" s="32">
        <v>469238.14192214858</v>
      </c>
      <c r="I57" s="33">
        <v>5319540.0490073524</v>
      </c>
      <c r="J57" s="31">
        <v>0.99540957264769525</v>
      </c>
      <c r="K57" s="30">
        <v>56.539024426096013</v>
      </c>
    </row>
    <row r="58" spans="1:12" ht="13.5" customHeight="1" x14ac:dyDescent="0.2">
      <c r="A58" s="9">
        <f t="shared" si="8"/>
        <v>25</v>
      </c>
      <c r="B58" s="8">
        <v>5</v>
      </c>
      <c r="C58" s="7">
        <v>1.389440343038752E-3</v>
      </c>
      <c r="D58" s="7">
        <v>6.9239089155612192E-3</v>
      </c>
      <c r="E58" s="7">
        <v>0.99307609108443873</v>
      </c>
      <c r="F58" s="32">
        <v>93581.432193378336</v>
      </c>
      <c r="G58" s="32">
        <v>647.94931269471999</v>
      </c>
      <c r="H58" s="32">
        <v>466338.34690421715</v>
      </c>
      <c r="I58" s="33">
        <v>4850301.9070852036</v>
      </c>
      <c r="J58" s="31">
        <v>0.99382020607691235</v>
      </c>
      <c r="K58" s="30">
        <v>51.829746493540014</v>
      </c>
    </row>
    <row r="59" spans="1:12" ht="13.5" customHeight="1" x14ac:dyDescent="0.2">
      <c r="A59" s="9">
        <f t="shared" si="8"/>
        <v>30</v>
      </c>
      <c r="B59" s="8">
        <v>5</v>
      </c>
      <c r="C59" s="7">
        <v>1.740323167439678E-3</v>
      </c>
      <c r="D59" s="7">
        <v>8.6652707011207267E-3</v>
      </c>
      <c r="E59" s="7">
        <v>0.99133472929887922</v>
      </c>
      <c r="F59" s="32">
        <v>92933.482880683616</v>
      </c>
      <c r="G59" s="32">
        <v>805.29378635909234</v>
      </c>
      <c r="H59" s="32">
        <v>462726.57942249964</v>
      </c>
      <c r="I59" s="33">
        <v>4383963.5601809863</v>
      </c>
      <c r="J59" s="31">
        <v>0.99225504935269815</v>
      </c>
      <c r="K59" s="30">
        <v>47.17313313017133</v>
      </c>
    </row>
    <row r="60" spans="1:12" ht="13.5" customHeight="1" x14ac:dyDescent="0.2">
      <c r="A60" s="9">
        <f t="shared" si="8"/>
        <v>35</v>
      </c>
      <c r="B60" s="8">
        <v>5</v>
      </c>
      <c r="C60" s="7">
        <v>2.1813646855309227E-3</v>
      </c>
      <c r="D60" s="7">
        <v>1.0849725772760648E-2</v>
      </c>
      <c r="E60" s="7">
        <v>0.98915027422723933</v>
      </c>
      <c r="F60" s="32">
        <v>92128.189094324523</v>
      </c>
      <c r="G60" s="32">
        <v>999.56558761445922</v>
      </c>
      <c r="H60" s="32">
        <v>458229.47178186977</v>
      </c>
      <c r="I60" s="33">
        <v>3921236.9807584868</v>
      </c>
      <c r="J60" s="31">
        <v>0.99028128523275571</v>
      </c>
      <c r="K60" s="30">
        <v>42.562835754252887</v>
      </c>
    </row>
    <row r="61" spans="1:12" ht="13.5" customHeight="1" x14ac:dyDescent="0.2">
      <c r="A61" s="9">
        <f t="shared" si="8"/>
        <v>40</v>
      </c>
      <c r="B61" s="8">
        <v>5</v>
      </c>
      <c r="C61" s="7">
        <v>2.7962563628728416E-3</v>
      </c>
      <c r="D61" s="7">
        <v>1.3888031018272649E-2</v>
      </c>
      <c r="E61" s="7">
        <v>0.98611196898172737</v>
      </c>
      <c r="F61" s="32">
        <v>91128.623506710064</v>
      </c>
      <c r="G61" s="32">
        <v>1265.5971499136795</v>
      </c>
      <c r="H61" s="32">
        <v>452604.11982162448</v>
      </c>
      <c r="I61" s="33">
        <v>3463007.5089766169</v>
      </c>
      <c r="J61" s="31">
        <v>0.98772372292342836</v>
      </c>
      <c r="K61" s="30">
        <v>38.001314797887026</v>
      </c>
    </row>
    <row r="62" spans="1:12" ht="13.5" customHeight="1" x14ac:dyDescent="0.2">
      <c r="A62" s="9">
        <f t="shared" si="8"/>
        <v>45</v>
      </c>
      <c r="B62" s="8">
        <v>5</v>
      </c>
      <c r="C62" s="7">
        <v>3.7105352718603585E-3</v>
      </c>
      <c r="D62" s="7">
        <v>1.8390145952716475E-2</v>
      </c>
      <c r="E62" s="7">
        <v>0.98160985404728351</v>
      </c>
      <c r="F62" s="32">
        <v>89863.026356796385</v>
      </c>
      <c r="G62" s="32">
        <v>1652.5941704542929</v>
      </c>
      <c r="H62" s="32">
        <v>445378.91419254139</v>
      </c>
      <c r="I62" s="33">
        <v>3010403.3891549925</v>
      </c>
      <c r="J62" s="31">
        <v>0.98403636795897786</v>
      </c>
      <c r="K62" s="30">
        <v>33.499911044641934</v>
      </c>
    </row>
    <row r="63" spans="1:12" ht="13.5" customHeight="1" x14ac:dyDescent="0.2">
      <c r="A63" s="9">
        <f t="shared" si="8"/>
        <v>50</v>
      </c>
      <c r="B63" s="8">
        <v>5</v>
      </c>
      <c r="C63" s="7">
        <v>5.2478035526935104E-3</v>
      </c>
      <c r="D63" s="7">
        <v>2.5917460358333051E-2</v>
      </c>
      <c r="E63" s="7">
        <v>0.97408253964166691</v>
      </c>
      <c r="F63" s="32">
        <v>88210.432186342092</v>
      </c>
      <c r="G63" s="32">
        <v>2286.190379380947</v>
      </c>
      <c r="H63" s="32">
        <v>435647.09624229872</v>
      </c>
      <c r="I63" s="33">
        <v>2565024.474962451</v>
      </c>
      <c r="J63" s="31">
        <v>0.97814935184373031</v>
      </c>
      <c r="K63" s="30">
        <v>29.078470781595399</v>
      </c>
    </row>
    <row r="64" spans="1:12" ht="13.5" customHeight="1" x14ac:dyDescent="0.2">
      <c r="A64" s="9">
        <f t="shared" si="8"/>
        <v>55</v>
      </c>
      <c r="B64" s="8">
        <v>5</v>
      </c>
      <c r="C64" s="7">
        <v>7.7635190742172296E-3</v>
      </c>
      <c r="D64" s="7">
        <v>3.8123733024069836E-2</v>
      </c>
      <c r="E64" s="7">
        <v>0.96187626697593021</v>
      </c>
      <c r="F64" s="32">
        <v>85924.241806961145</v>
      </c>
      <c r="G64" s="32">
        <v>3275.7528549442068</v>
      </c>
      <c r="H64" s="32">
        <v>421941.75394287804</v>
      </c>
      <c r="I64" s="33">
        <v>2129377.3787201522</v>
      </c>
      <c r="J64" s="31">
        <v>0.96854026477477539</v>
      </c>
      <c r="K64" s="30">
        <v>24.782032799358852</v>
      </c>
    </row>
    <row r="65" spans="1:11" ht="13.5" customHeight="1" x14ac:dyDescent="0.2">
      <c r="A65" s="9">
        <f t="shared" si="8"/>
        <v>60</v>
      </c>
      <c r="B65" s="8">
        <v>5</v>
      </c>
      <c r="C65" s="7">
        <v>1.2371491769942365E-2</v>
      </c>
      <c r="D65" s="7">
        <v>6.0123441122503715E-2</v>
      </c>
      <c r="E65" s="7">
        <v>0.93987655887749633</v>
      </c>
      <c r="F65" s="32">
        <v>82648.488952016938</v>
      </c>
      <c r="G65" s="32">
        <v>4969.111559370489</v>
      </c>
      <c r="H65" s="32">
        <v>401658.23586799658</v>
      </c>
      <c r="I65" s="33">
        <v>1707435.6247772742</v>
      </c>
      <c r="J65" s="31">
        <v>0.95192815623165983</v>
      </c>
      <c r="K65" s="30">
        <v>20.659005947084605</v>
      </c>
    </row>
    <row r="66" spans="1:11" ht="13.5" customHeight="1" x14ac:dyDescent="0.2">
      <c r="A66" s="9">
        <f t="shared" si="8"/>
        <v>65</v>
      </c>
      <c r="B66" s="8">
        <v>5</v>
      </c>
      <c r="C66" s="7">
        <v>2.0153090408127735E-2</v>
      </c>
      <c r="D66" s="7">
        <v>9.6226740024876647E-2</v>
      </c>
      <c r="E66" s="7">
        <v>0.90377325997512337</v>
      </c>
      <c r="F66" s="32">
        <v>77679.377392646449</v>
      </c>
      <c r="G66" s="32">
        <v>7474.8332536564703</v>
      </c>
      <c r="H66" s="32">
        <v>370902.58130543953</v>
      </c>
      <c r="I66" s="33">
        <v>1305777.3889092775</v>
      </c>
      <c r="J66" s="31">
        <v>0.92342829844857266</v>
      </c>
      <c r="K66" s="30">
        <v>16.809833352666516</v>
      </c>
    </row>
    <row r="67" spans="1:11" ht="13.5" customHeight="1" x14ac:dyDescent="0.2">
      <c r="A67" s="9">
        <f t="shared" si="8"/>
        <v>70</v>
      </c>
      <c r="B67" s="8">
        <v>5</v>
      </c>
      <c r="C67" s="7">
        <v>3.3615739303218775E-2</v>
      </c>
      <c r="D67" s="7">
        <v>0.15571572602484324</v>
      </c>
      <c r="E67" s="7">
        <v>0.84428427397515682</v>
      </c>
      <c r="F67" s="32">
        <v>70204.544138989979</v>
      </c>
      <c r="G67" s="32">
        <v>10931.951560845977</v>
      </c>
      <c r="H67" s="32">
        <v>325203.36566862953</v>
      </c>
      <c r="I67" s="33">
        <v>934874.80760383792</v>
      </c>
      <c r="J67" s="31">
        <v>0.87678916799132078</v>
      </c>
      <c r="K67" s="30">
        <v>13.31644296062924</v>
      </c>
    </row>
    <row r="68" spans="1:11" ht="13.5" customHeight="1" x14ac:dyDescent="0.2">
      <c r="A68" s="9">
        <f t="shared" si="8"/>
        <v>75</v>
      </c>
      <c r="B68" s="8">
        <v>5</v>
      </c>
      <c r="C68" s="7">
        <v>5.5227828329560968E-2</v>
      </c>
      <c r="D68" s="7">
        <v>0.24363674427585641</v>
      </c>
      <c r="E68" s="7">
        <v>0.75636325572414354</v>
      </c>
      <c r="F68" s="32">
        <v>59272.592578144002</v>
      </c>
      <c r="G68" s="32">
        <v>14440.981480528295</v>
      </c>
      <c r="H68" s="32">
        <v>261480.16167419511</v>
      </c>
      <c r="I68" s="33">
        <v>609671.44193520839</v>
      </c>
      <c r="J68" s="31">
        <v>0.8040512161877007</v>
      </c>
      <c r="K68" s="30">
        <v>10.28589125963113</v>
      </c>
    </row>
    <row r="69" spans="1:11" ht="13.5" customHeight="1" x14ac:dyDescent="0.2">
      <c r="A69" s="9">
        <f t="shared" si="8"/>
        <v>80</v>
      </c>
      <c r="B69" s="8">
        <v>5</v>
      </c>
      <c r="C69" s="7">
        <v>8.8861581585943164E-2</v>
      </c>
      <c r="D69" s="7">
        <v>0.36376487480878339</v>
      </c>
      <c r="E69" s="7">
        <v>0.63623512519121661</v>
      </c>
      <c r="F69" s="32">
        <v>44831.611097615707</v>
      </c>
      <c r="G69" s="32">
        <v>16308.165398400241</v>
      </c>
      <c r="H69" s="32">
        <v>183523.24038513395</v>
      </c>
      <c r="I69" s="33">
        <v>348191.28026101325</v>
      </c>
      <c r="J69" s="31">
        <v>0.70186296050177732</v>
      </c>
      <c r="K69" s="30">
        <v>7.7666466079674574</v>
      </c>
    </row>
    <row r="70" spans="1:11" ht="13.5" customHeight="1" x14ac:dyDescent="0.2">
      <c r="A70" s="9">
        <v>85</v>
      </c>
      <c r="B70" s="8">
        <v>5</v>
      </c>
      <c r="C70" s="7">
        <v>0.13826521020115637</v>
      </c>
      <c r="D70" s="7">
        <v>0.50803330089663179</v>
      </c>
      <c r="E70" s="7">
        <v>0.49196669910336821</v>
      </c>
      <c r="F70" s="32">
        <v>28523.445699215466</v>
      </c>
      <c r="G70" s="32">
        <v>14490.860271518268</v>
      </c>
      <c r="H70" s="32">
        <v>104804.81858333062</v>
      </c>
      <c r="I70" s="33">
        <v>164668.0398758793</v>
      </c>
      <c r="J70" s="31">
        <v>0.57107109902479791</v>
      </c>
      <c r="K70" s="30">
        <v>5.7730767037170576</v>
      </c>
    </row>
    <row r="71" spans="1:11" ht="13.5" customHeight="1" x14ac:dyDescent="0.2">
      <c r="A71" s="9">
        <v>90</v>
      </c>
      <c r="B71" s="8">
        <v>5</v>
      </c>
      <c r="C71" s="7">
        <v>0.20533580670888929</v>
      </c>
      <c r="D71" s="7">
        <v>0.65474081847846222</v>
      </c>
      <c r="E71" s="7">
        <v>0.34525918152153778</v>
      </c>
      <c r="F71" s="32">
        <v>14032.585427697199</v>
      </c>
      <c r="G71" s="32">
        <v>9187.706468299406</v>
      </c>
      <c r="H71" s="32">
        <v>44744.784728778905</v>
      </c>
      <c r="I71" s="33">
        <v>59863.221292548667</v>
      </c>
      <c r="J71" s="31">
        <v>0.42693442280234656</v>
      </c>
      <c r="K71" s="30">
        <v>4.2660150975736801</v>
      </c>
    </row>
    <row r="72" spans="1:11" ht="13.5" customHeight="1" x14ac:dyDescent="0.2">
      <c r="A72" s="9">
        <v>95</v>
      </c>
      <c r="B72" s="8">
        <v>5</v>
      </c>
      <c r="C72" s="7">
        <v>0.28767908727015007</v>
      </c>
      <c r="D72" s="7">
        <v>0.77720803634105784</v>
      </c>
      <c r="E72" s="7">
        <v>0.22279196365894216</v>
      </c>
      <c r="F72" s="32">
        <v>4844.8789593977926</v>
      </c>
      <c r="G72" s="32">
        <v>3765.4788623436662</v>
      </c>
      <c r="H72" s="32">
        <v>13089.164381308077</v>
      </c>
      <c r="I72" s="33">
        <v>15118.436563769765</v>
      </c>
      <c r="J72" s="31">
        <v>0.29252938550600294</v>
      </c>
      <c r="K72" s="30">
        <v>3.1204983014991465</v>
      </c>
    </row>
    <row r="73" spans="1:11" ht="13.5" customHeight="1" x14ac:dyDescent="0.2">
      <c r="A73" s="9" t="s">
        <v>3</v>
      </c>
      <c r="B73" s="34" t="s">
        <v>10</v>
      </c>
      <c r="C73" s="7">
        <v>0.53191489361703959</v>
      </c>
      <c r="D73" s="7">
        <v>1</v>
      </c>
      <c r="E73" s="7">
        <v>0</v>
      </c>
      <c r="F73" s="32">
        <v>1079.4000970541265</v>
      </c>
      <c r="G73" s="32">
        <v>1079.4000970541265</v>
      </c>
      <c r="H73" s="32">
        <v>2029.2721824616881</v>
      </c>
      <c r="I73" s="33">
        <v>2029.2721824616881</v>
      </c>
      <c r="J73" s="31">
        <v>0.13422500229452902</v>
      </c>
      <c r="K73" s="30">
        <v>1.8799999999999355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7" t="s">
        <v>21</v>
      </c>
      <c r="C75" s="15" t="s">
        <v>8</v>
      </c>
      <c r="D75" s="16">
        <f>+G75*0.5122+J75*0.4878</f>
        <v>0.13222194938084406</v>
      </c>
      <c r="E75" s="39" t="s">
        <v>6</v>
      </c>
      <c r="F75" s="17" t="s">
        <v>8</v>
      </c>
      <c r="G75" s="18">
        <f>+(H29-F30)/G29</f>
        <v>0.12445528614744096</v>
      </c>
      <c r="H75" s="39" t="s">
        <v>7</v>
      </c>
      <c r="I75" s="15" t="s">
        <v>8</v>
      </c>
      <c r="J75" s="16">
        <f>(H52-F53)/G52</f>
        <v>0.14037710499410577</v>
      </c>
      <c r="K75" s="2"/>
    </row>
    <row r="76" spans="1:11" ht="15.75" customHeight="1" x14ac:dyDescent="0.2">
      <c r="B76" s="38"/>
      <c r="C76" s="19" t="s">
        <v>9</v>
      </c>
      <c r="D76" s="16">
        <f>+G76*0.5122+J76*0.4878</f>
        <v>1.3032558113297434</v>
      </c>
      <c r="E76" s="40"/>
      <c r="F76" s="20" t="s">
        <v>9</v>
      </c>
      <c r="G76" s="18">
        <f>+(H30-4*F31)/G30</f>
        <v>1.3810880574727742</v>
      </c>
      <c r="H76" s="40"/>
      <c r="I76" s="19" t="s">
        <v>9</v>
      </c>
      <c r="J76" s="16">
        <f>(H53-4*F54)/G53</f>
        <v>1.2215303573025598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28:K28"/>
    <mergeCell ref="A51:K51"/>
    <mergeCell ref="A5:K5"/>
    <mergeCell ref="A3:I3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tabSelected="1" view="pageBreakPreview" zoomScale="85" zoomScaleNormal="100" zoomScaleSheetLayoutView="85" workbookViewId="0">
      <selection activeCell="H13" sqref="H13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1" t="s">
        <v>23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35"/>
    </row>
    <row r="3" spans="1:12" x14ac:dyDescent="0.2">
      <c r="A3" s="41" t="s">
        <v>0</v>
      </c>
      <c r="B3" s="41"/>
      <c r="C3" s="41"/>
      <c r="D3" s="41"/>
      <c r="E3" s="41"/>
      <c r="F3" s="41"/>
      <c r="G3" s="41"/>
      <c r="H3" s="41"/>
      <c r="I3" s="41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2" t="s">
        <v>2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3.5429860916697649E-2</v>
      </c>
      <c r="D6" s="7">
        <f t="shared" si="0"/>
        <v>3.4341876026290186E-2</v>
      </c>
      <c r="E6" s="7">
        <f t="shared" si="0"/>
        <v>0.96565812397370987</v>
      </c>
      <c r="F6" s="32">
        <f t="shared" si="0"/>
        <v>100000</v>
      </c>
      <c r="G6" s="32">
        <f t="shared" si="0"/>
        <v>3434.1876026290183</v>
      </c>
      <c r="H6" s="32">
        <f t="shared" si="0"/>
        <v>96982.69373887722</v>
      </c>
      <c r="I6" s="33">
        <f t="shared" si="0"/>
        <v>7252690.6093125064</v>
      </c>
      <c r="J6" s="31"/>
      <c r="K6" s="30">
        <f t="shared" ref="K6:K27" si="1">+K29*0.5122+K52*0.4878</f>
        <v>72.526906093125064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3.1824594813137388E-3</v>
      </c>
      <c r="D7" s="7">
        <f t="shared" si="0"/>
        <v>1.2620273790876879E-2</v>
      </c>
      <c r="E7" s="7">
        <f t="shared" si="0"/>
        <v>0.98737972620912307</v>
      </c>
      <c r="F7" s="32">
        <f t="shared" si="0"/>
        <v>96565.812397370988</v>
      </c>
      <c r="G7" s="32">
        <f t="shared" si="0"/>
        <v>1219.2687781193463</v>
      </c>
      <c r="H7" s="32">
        <f t="shared" si="0"/>
        <v>382982.36432238657</v>
      </c>
      <c r="I7" s="33">
        <f t="shared" si="0"/>
        <v>7155707.9155736286</v>
      </c>
      <c r="J7" s="31">
        <f t="shared" ref="J7:J27" si="2">+J30*0.5122+J53*0.4878</f>
        <v>0.95993011612252754</v>
      </c>
      <c r="K7" s="30">
        <f t="shared" si="1"/>
        <v>74.090921420354732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5.6844697425156973E-4</v>
      </c>
      <c r="D8" s="7">
        <f t="shared" si="0"/>
        <v>2.8375710488305408E-3</v>
      </c>
      <c r="E8" s="7">
        <f t="shared" si="0"/>
        <v>0.99716242895116936</v>
      </c>
      <c r="F8" s="32">
        <f t="shared" si="0"/>
        <v>95346.543619251635</v>
      </c>
      <c r="G8" s="32">
        <f t="shared" si="0"/>
        <v>270.38312429125961</v>
      </c>
      <c r="H8" s="32">
        <f t="shared" si="0"/>
        <v>475975.12780191796</v>
      </c>
      <c r="I8" s="33">
        <f t="shared" si="0"/>
        <v>6772725.5512512419</v>
      </c>
      <c r="J8" s="31">
        <f t="shared" si="2"/>
        <v>0.99168677213013978</v>
      </c>
      <c r="K8" s="30">
        <f t="shared" si="1"/>
        <v>71.024318935526978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6.8285428396136017E-4</v>
      </c>
      <c r="D9" s="7">
        <f t="shared" si="0"/>
        <v>3.4089279104632256E-3</v>
      </c>
      <c r="E9" s="7">
        <f t="shared" si="0"/>
        <v>0.99659107208953679</v>
      </c>
      <c r="F9" s="32">
        <f t="shared" si="0"/>
        <v>95076.160494960379</v>
      </c>
      <c r="G9" s="32">
        <f t="shared" si="0"/>
        <v>323.84723423157686</v>
      </c>
      <c r="H9" s="32">
        <f t="shared" si="0"/>
        <v>474662.96816620266</v>
      </c>
      <c r="I9" s="33">
        <f t="shared" si="0"/>
        <v>6296750.4234493244</v>
      </c>
      <c r="J9" s="31">
        <f t="shared" si="2"/>
        <v>0.99724134659072783</v>
      </c>
      <c r="K9" s="30">
        <f t="shared" si="1"/>
        <v>66.218930490912697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1.300261553903387E-3</v>
      </c>
      <c r="D10" s="7">
        <f t="shared" si="0"/>
        <v>6.4783508045552982E-3</v>
      </c>
      <c r="E10" s="7">
        <f t="shared" si="0"/>
        <v>0.99352164919544461</v>
      </c>
      <c r="F10" s="32">
        <f t="shared" si="0"/>
        <v>94752.313260728799</v>
      </c>
      <c r="G10" s="32">
        <f t="shared" si="0"/>
        <v>612.51065127177139</v>
      </c>
      <c r="H10" s="32">
        <f t="shared" si="0"/>
        <v>472367.21732560766</v>
      </c>
      <c r="I10" s="33">
        <f t="shared" si="0"/>
        <v>5822087.4552831221</v>
      </c>
      <c r="J10" s="31">
        <f t="shared" si="2"/>
        <v>0.99515632003761534</v>
      </c>
      <c r="K10" s="30">
        <f t="shared" si="1"/>
        <v>61.434272679297294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2.0095493511839936E-3</v>
      </c>
      <c r="D11" s="7">
        <f t="shared" si="0"/>
        <v>9.9858305664539161E-3</v>
      </c>
      <c r="E11" s="7">
        <f t="shared" si="0"/>
        <v>0.99001416943354603</v>
      </c>
      <c r="F11" s="32">
        <f t="shared" si="0"/>
        <v>94139.802609457023</v>
      </c>
      <c r="G11" s="32">
        <f t="shared" si="0"/>
        <v>936.19628381541702</v>
      </c>
      <c r="H11" s="32">
        <f t="shared" si="0"/>
        <v>468459.96267552092</v>
      </c>
      <c r="I11" s="33">
        <f t="shared" si="0"/>
        <v>5349720.2379575139</v>
      </c>
      <c r="J11" s="31">
        <f t="shared" si="2"/>
        <v>0.99170274536100655</v>
      </c>
      <c r="K11" s="30">
        <f t="shared" si="1"/>
        <v>56.810412193488446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2.3146720208130824E-3</v>
      </c>
      <c r="D12" s="7">
        <f t="shared" si="0"/>
        <v>1.1491057633754456E-2</v>
      </c>
      <c r="E12" s="7">
        <f t="shared" si="0"/>
        <v>0.98850894236624565</v>
      </c>
      <c r="F12" s="32">
        <f t="shared" si="0"/>
        <v>93203.606325641609</v>
      </c>
      <c r="G12" s="32">
        <f t="shared" si="0"/>
        <v>1064.2052564167288</v>
      </c>
      <c r="H12" s="32">
        <f t="shared" si="0"/>
        <v>463368.89305095561</v>
      </c>
      <c r="I12" s="33">
        <f t="shared" si="0"/>
        <v>4881260.2752819927</v>
      </c>
      <c r="J12" s="31">
        <f t="shared" si="2"/>
        <v>0.9890746462969372</v>
      </c>
      <c r="K12" s="30">
        <f t="shared" si="1"/>
        <v>52.346676827198756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2.3710911287996273E-3</v>
      </c>
      <c r="D13" s="7">
        <f t="shared" si="0"/>
        <v>1.1775028220643967E-2</v>
      </c>
      <c r="E13" s="7">
        <f t="shared" si="0"/>
        <v>0.98822497177935609</v>
      </c>
      <c r="F13" s="32">
        <f t="shared" si="0"/>
        <v>92139.401069224885</v>
      </c>
      <c r="G13" s="32">
        <f t="shared" si="0"/>
        <v>1077.1860685500874</v>
      </c>
      <c r="H13" s="32">
        <f t="shared" si="0"/>
        <v>458009.24030902982</v>
      </c>
      <c r="I13" s="33">
        <f t="shared" si="0"/>
        <v>4417891.3822310371</v>
      </c>
      <c r="J13" s="31">
        <f t="shared" si="2"/>
        <v>0.98835209388723677</v>
      </c>
      <c r="K13" s="30">
        <f t="shared" si="1"/>
        <v>47.916568544070934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2.4936681158369799E-3</v>
      </c>
      <c r="D14" s="7">
        <f t="shared" si="0"/>
        <v>1.2385930474197981E-2</v>
      </c>
      <c r="E14" s="7">
        <f t="shared" si="0"/>
        <v>0.987614069525802</v>
      </c>
      <c r="F14" s="32">
        <f t="shared" si="0"/>
        <v>91062.215000674798</v>
      </c>
      <c r="G14" s="32">
        <f t="shared" si="0"/>
        <v>1120.6675436219789</v>
      </c>
      <c r="H14" s="32">
        <f t="shared" si="0"/>
        <v>452544.4347893527</v>
      </c>
      <c r="I14" s="33">
        <f t="shared" si="0"/>
        <v>3959882.1419220073</v>
      </c>
      <c r="J14" s="31">
        <f t="shared" si="2"/>
        <v>0.98798571386756584</v>
      </c>
      <c r="K14" s="30">
        <f t="shared" si="1"/>
        <v>43.45093002036198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2.8876658440213617E-3</v>
      </c>
      <c r="D15" s="7">
        <f t="shared" si="0"/>
        <v>1.433351900529211E-2</v>
      </c>
      <c r="E15" s="7">
        <f t="shared" si="0"/>
        <v>0.98566648099470799</v>
      </c>
      <c r="F15" s="32">
        <f t="shared" si="0"/>
        <v>89941.547457052817</v>
      </c>
      <c r="G15" s="32">
        <f t="shared" si="0"/>
        <v>1282.0886837200451</v>
      </c>
      <c r="H15" s="32">
        <f t="shared" si="0"/>
        <v>446598.86196436506</v>
      </c>
      <c r="I15" s="33">
        <f t="shared" si="0"/>
        <v>3507337.7071326552</v>
      </c>
      <c r="J15" s="31">
        <f t="shared" si="2"/>
        <v>0.9867839441775561</v>
      </c>
      <c r="K15" s="30">
        <f t="shared" si="1"/>
        <v>38.959441415033481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3.7283129519902992E-3</v>
      </c>
      <c r="D16" s="7">
        <f t="shared" si="4"/>
        <v>1.8471333581848152E-2</v>
      </c>
      <c r="E16" s="7">
        <f t="shared" si="4"/>
        <v>0.98152866641815184</v>
      </c>
      <c r="F16" s="32">
        <f t="shared" si="4"/>
        <v>88659.458773332764</v>
      </c>
      <c r="G16" s="32">
        <f t="shared" si="4"/>
        <v>1628.4475304998405</v>
      </c>
      <c r="H16" s="32">
        <f t="shared" si="4"/>
        <v>439413.1076725754</v>
      </c>
      <c r="I16" s="33">
        <f t="shared" si="4"/>
        <v>3060738.8451682897</v>
      </c>
      <c r="J16" s="31">
        <f t="shared" si="2"/>
        <v>0.98382138207983427</v>
      </c>
      <c r="K16" s="30">
        <f t="shared" si="1"/>
        <v>34.484756854933678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5.2666727894563666E-3</v>
      </c>
      <c r="D17" s="7">
        <f t="shared" si="4"/>
        <v>2.599834748526992E-2</v>
      </c>
      <c r="E17" s="7">
        <f t="shared" si="4"/>
        <v>0.97400165251473014</v>
      </c>
      <c r="F17" s="32">
        <f t="shared" si="4"/>
        <v>87031.01124283293</v>
      </c>
      <c r="G17" s="32">
        <f t="shared" si="4"/>
        <v>2248.447620784335</v>
      </c>
      <c r="H17" s="32">
        <f t="shared" si="4"/>
        <v>429844.80146227789</v>
      </c>
      <c r="I17" s="33">
        <f t="shared" si="4"/>
        <v>2621325.7374957148</v>
      </c>
      <c r="J17" s="31">
        <f t="shared" si="2"/>
        <v>0.97809535620865384</v>
      </c>
      <c r="K17" s="30">
        <f t="shared" si="1"/>
        <v>30.080334055996275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7.8335367262872459E-3</v>
      </c>
      <c r="D18" s="7">
        <f t="shared" si="4"/>
        <v>3.8433935157778654E-2</v>
      </c>
      <c r="E18" s="7">
        <f t="shared" si="4"/>
        <v>0.96156606484222129</v>
      </c>
      <c r="F18" s="32">
        <f t="shared" si="4"/>
        <v>84782.56362204859</v>
      </c>
      <c r="G18" s="32">
        <f t="shared" si="4"/>
        <v>3234.4616423049793</v>
      </c>
      <c r="H18" s="32">
        <f t="shared" si="4"/>
        <v>416320.50170773512</v>
      </c>
      <c r="I18" s="33">
        <f t="shared" si="4"/>
        <v>2191480.936033437</v>
      </c>
      <c r="J18" s="31">
        <f t="shared" si="2"/>
        <v>0.96832039233182665</v>
      </c>
      <c r="K18" s="30">
        <f t="shared" si="1"/>
        <v>25.80746544239528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1.2190799518034586E-2</v>
      </c>
      <c r="D19" s="7">
        <f t="shared" si="4"/>
        <v>5.920806546800296E-2</v>
      </c>
      <c r="E19" s="7">
        <f t="shared" si="4"/>
        <v>0.94079193453199705</v>
      </c>
      <c r="F19" s="32">
        <f t="shared" si="4"/>
        <v>81548.101979743617</v>
      </c>
      <c r="G19" s="32">
        <f t="shared" si="4"/>
        <v>4789.9209693051125</v>
      </c>
      <c r="H19" s="32">
        <f t="shared" si="4"/>
        <v>396513.65259718086</v>
      </c>
      <c r="I19" s="33">
        <f t="shared" si="4"/>
        <v>1775160.434325702</v>
      </c>
      <c r="J19" s="31">
        <f t="shared" si="2"/>
        <v>0.95205594085906231</v>
      </c>
      <c r="K19" s="30">
        <f t="shared" si="1"/>
        <v>21.725881623130149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1.9201742121375952E-2</v>
      </c>
      <c r="D20" s="7">
        <f t="shared" si="4"/>
        <v>9.1761933513918911E-2</v>
      </c>
      <c r="E20" s="7">
        <f t="shared" si="4"/>
        <v>0.90823806648608107</v>
      </c>
      <c r="F20" s="32">
        <f t="shared" si="4"/>
        <v>76758.181010438508</v>
      </c>
      <c r="G20" s="32">
        <f t="shared" si="4"/>
        <v>6984.6547854117334</v>
      </c>
      <c r="H20" s="32">
        <f t="shared" si="4"/>
        <v>367351.42004738178</v>
      </c>
      <c r="I20" s="33">
        <f t="shared" si="4"/>
        <v>1378646.781728521</v>
      </c>
      <c r="J20" s="31">
        <f t="shared" si="2"/>
        <v>0.9258514131656741</v>
      </c>
      <c r="K20" s="30">
        <f t="shared" si="1"/>
        <v>17.917832817144081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3.0617286195843946E-2</v>
      </c>
      <c r="D21" s="7">
        <f t="shared" si="4"/>
        <v>0.14256735663277381</v>
      </c>
      <c r="E21" s="7">
        <f t="shared" si="4"/>
        <v>0.85743264336722613</v>
      </c>
      <c r="F21" s="32">
        <f t="shared" si="4"/>
        <v>69773.526225026784</v>
      </c>
      <c r="G21" s="32">
        <f t="shared" si="4"/>
        <v>9868.0984719542521</v>
      </c>
      <c r="H21" s="32">
        <f t="shared" si="4"/>
        <v>325439.9741183666</v>
      </c>
      <c r="I21" s="33">
        <f t="shared" si="4"/>
        <v>1011295.3616811391</v>
      </c>
      <c r="J21" s="31">
        <f t="shared" si="2"/>
        <v>0.88497013546287207</v>
      </c>
      <c r="K21" s="30">
        <f t="shared" si="1"/>
        <v>14.452216833666039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4.830358470520385E-2</v>
      </c>
      <c r="D22" s="7">
        <f t="shared" si="4"/>
        <v>0.21609880230852518</v>
      </c>
      <c r="E22" s="7">
        <f t="shared" si="4"/>
        <v>0.78390119769147482</v>
      </c>
      <c r="F22" s="32">
        <f t="shared" si="4"/>
        <v>59905.427753072523</v>
      </c>
      <c r="G22" s="32">
        <f t="shared" si="4"/>
        <v>12852.146478134606</v>
      </c>
      <c r="H22" s="32">
        <f t="shared" si="4"/>
        <v>268496.73630805279</v>
      </c>
      <c r="I22" s="33">
        <f t="shared" si="4"/>
        <v>685855.38756277238</v>
      </c>
      <c r="J22" s="31">
        <f t="shared" si="2"/>
        <v>0.82370379641992897</v>
      </c>
      <c r="K22" s="30">
        <f t="shared" si="1"/>
        <v>11.411091432226973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7.5039412169390002E-2</v>
      </c>
      <c r="D23" s="7">
        <f t="shared" si="4"/>
        <v>0.31612461136925163</v>
      </c>
      <c r="E23" s="7">
        <f t="shared" si="4"/>
        <v>0.68387538863074848</v>
      </c>
      <c r="F23" s="32">
        <f t="shared" si="4"/>
        <v>47053.281274937908</v>
      </c>
      <c r="G23" s="32">
        <f t="shared" si="4"/>
        <v>14787.575336755097</v>
      </c>
      <c r="H23" s="32">
        <f t="shared" si="4"/>
        <v>198622.15623587937</v>
      </c>
      <c r="I23" s="33">
        <f t="shared" si="4"/>
        <v>417358.65125471959</v>
      </c>
      <c r="J23" s="31">
        <f t="shared" si="2"/>
        <v>0.73803676446970545</v>
      </c>
      <c r="K23" s="30">
        <f t="shared" si="1"/>
        <v>8.8382611239371531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0.11182502238300218</v>
      </c>
      <c r="D24" s="7">
        <f t="shared" si="4"/>
        <v>0.43411535204122875</v>
      </c>
      <c r="E24" s="7">
        <f t="shared" si="4"/>
        <v>0.56588464795877114</v>
      </c>
      <c r="F24" s="32">
        <f t="shared" si="4"/>
        <v>32265.705938182815</v>
      </c>
      <c r="G24" s="32">
        <f t="shared" si="4"/>
        <v>13966.835200394298</v>
      </c>
      <c r="H24" s="32">
        <f t="shared" si="4"/>
        <v>125431.59713849341</v>
      </c>
      <c r="I24" s="33">
        <f t="shared" si="4"/>
        <v>218736.49501884019</v>
      </c>
      <c r="J24" s="31">
        <f t="shared" si="2"/>
        <v>0.62986780077584315</v>
      </c>
      <c r="K24" s="30">
        <f t="shared" si="1"/>
        <v>6.754830286522286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0.15985491968031049</v>
      </c>
      <c r="D25" s="7">
        <f t="shared" si="4"/>
        <v>0.55904422073533178</v>
      </c>
      <c r="E25" s="7">
        <f t="shared" si="4"/>
        <v>0.44095577926466817</v>
      </c>
      <c r="F25" s="32">
        <f t="shared" si="4"/>
        <v>18298.870737788515</v>
      </c>
      <c r="G25" s="32">
        <f t="shared" si="4"/>
        <v>10232.653291980441</v>
      </c>
      <c r="H25" s="32">
        <f t="shared" si="4"/>
        <v>64004.029834534966</v>
      </c>
      <c r="I25" s="33">
        <f t="shared" si="4"/>
        <v>93304.897880346776</v>
      </c>
      <c r="J25" s="31">
        <f t="shared" si="2"/>
        <v>0.50962373262224536</v>
      </c>
      <c r="K25" s="30">
        <f t="shared" si="1"/>
        <v>5.0719790918948036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0.21654555817546323</v>
      </c>
      <c r="D26" s="7">
        <f t="shared" si="5"/>
        <v>0.67145669473472291</v>
      </c>
      <c r="E26" s="7">
        <f t="shared" si="5"/>
        <v>0.32854330526527703</v>
      </c>
      <c r="F26" s="32">
        <f t="shared" si="5"/>
        <v>8066.2174458080754</v>
      </c>
      <c r="G26" s="32">
        <f t="shared" si="5"/>
        <v>5429.2921489273722</v>
      </c>
      <c r="H26" s="32">
        <f t="shared" si="5"/>
        <v>24978.925971906301</v>
      </c>
      <c r="I26" s="33">
        <f t="shared" si="5"/>
        <v>29300.868045811814</v>
      </c>
      <c r="J26" s="31">
        <f t="shared" si="2"/>
        <v>0.39109595341380732</v>
      </c>
      <c r="K26" s="30">
        <f t="shared" si="1"/>
        <v>3.57220983161691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4.0011436125128412</v>
      </c>
      <c r="D27" s="7">
        <f t="shared" si="6"/>
        <v>1</v>
      </c>
      <c r="E27" s="7">
        <f t="shared" si="6"/>
        <v>0</v>
      </c>
      <c r="F27" s="32">
        <f t="shared" si="6"/>
        <v>2636.9252968807041</v>
      </c>
      <c r="G27" s="32">
        <f t="shared" si="6"/>
        <v>2636.9252968807041</v>
      </c>
      <c r="H27" s="32">
        <f t="shared" si="6"/>
        <v>4321.9420739055149</v>
      </c>
      <c r="I27" s="33">
        <f t="shared" si="6"/>
        <v>4321.9420739055149</v>
      </c>
      <c r="J27" s="31">
        <f t="shared" si="2"/>
        <v>0.11955864024586878</v>
      </c>
      <c r="K27" s="30">
        <f t="shared" si="1"/>
        <v>1.4780250513471889</v>
      </c>
    </row>
    <row r="28" spans="1:11" ht="20.25" customHeight="1" x14ac:dyDescent="0.2">
      <c r="A28" s="42" t="s">
        <v>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ht="13.5" customHeight="1" x14ac:dyDescent="0.2">
      <c r="A29" s="6">
        <v>0</v>
      </c>
      <c r="B29" s="8">
        <v>1</v>
      </c>
      <c r="C29" s="7">
        <v>4.0173832756538991E-2</v>
      </c>
      <c r="D29" s="7">
        <v>3.8808773466811108E-2</v>
      </c>
      <c r="E29" s="7">
        <v>0.96119122653318889</v>
      </c>
      <c r="F29" s="32">
        <v>100000</v>
      </c>
      <c r="G29" s="32">
        <v>3880.8773466811108</v>
      </c>
      <c r="H29" s="32">
        <v>96602.118354003207</v>
      </c>
      <c r="I29" s="33">
        <v>7001361.3295781761</v>
      </c>
      <c r="J29" s="31"/>
      <c r="K29" s="30">
        <v>70.013613295781767</v>
      </c>
    </row>
    <row r="30" spans="1:11" ht="13.5" customHeight="1" x14ac:dyDescent="0.2">
      <c r="A30" s="6">
        <v>1</v>
      </c>
      <c r="B30" s="8">
        <v>4</v>
      </c>
      <c r="C30" s="7">
        <v>2.8660451503217084E-3</v>
      </c>
      <c r="D30" s="7">
        <v>1.1379878457935684E-2</v>
      </c>
      <c r="E30" s="7">
        <v>0.98862012154206436</v>
      </c>
      <c r="F30" s="32">
        <v>96119.122653318889</v>
      </c>
      <c r="G30" s="32">
        <v>1093.8239332781814</v>
      </c>
      <c r="H30" s="32">
        <v>381649.232970179</v>
      </c>
      <c r="I30" s="33">
        <v>6904759.2112241732</v>
      </c>
      <c r="J30" s="31">
        <v>0.95650270264836446</v>
      </c>
      <c r="K30" s="30">
        <v>71.835437326328517</v>
      </c>
    </row>
    <row r="31" spans="1:11" ht="13.5" customHeight="1" x14ac:dyDescent="0.2">
      <c r="A31" s="6">
        <v>5</v>
      </c>
      <c r="B31" s="8">
        <v>5</v>
      </c>
      <c r="C31" s="7">
        <v>6.6924161855270092E-4</v>
      </c>
      <c r="D31" s="7">
        <v>3.3399742237884022E-3</v>
      </c>
      <c r="E31" s="7">
        <v>0.9966600257762116</v>
      </c>
      <c r="F31" s="32">
        <v>95025.298720040708</v>
      </c>
      <c r="G31" s="32">
        <v>317.38204833272903</v>
      </c>
      <c r="H31" s="32">
        <v>474241.34951304749</v>
      </c>
      <c r="I31" s="33">
        <v>6523109.9782539941</v>
      </c>
      <c r="J31" s="31">
        <v>0.99161528388778863</v>
      </c>
      <c r="K31" s="30">
        <v>68.646034962458671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8.1799875156483544E-4</v>
      </c>
      <c r="D32" s="7">
        <v>4.0827511614151208E-3</v>
      </c>
      <c r="E32" s="7">
        <v>0.9959172488385849</v>
      </c>
      <c r="F32" s="32">
        <v>94707.916671707979</v>
      </c>
      <c r="G32" s="32">
        <v>386.6688567866222</v>
      </c>
      <c r="H32" s="32">
        <v>472701.03535845608</v>
      </c>
      <c r="I32" s="33">
        <v>6048868.6287409468</v>
      </c>
      <c r="J32" s="31">
        <v>0.99675204585982857</v>
      </c>
      <c r="K32" s="30">
        <v>63.868669497910311</v>
      </c>
    </row>
    <row r="33" spans="1:11" ht="13.5" customHeight="1" x14ac:dyDescent="0.2">
      <c r="A33" s="9">
        <f t="shared" si="7"/>
        <v>15</v>
      </c>
      <c r="B33" s="8">
        <v>5</v>
      </c>
      <c r="C33" s="7">
        <v>1.89038256509082E-3</v>
      </c>
      <c r="D33" s="7">
        <v>9.4124929255868777E-3</v>
      </c>
      <c r="E33" s="7">
        <v>0.99058750707441312</v>
      </c>
      <c r="F33" s="32">
        <v>94321.247814921357</v>
      </c>
      <c r="G33" s="32">
        <v>887.79807779047405</v>
      </c>
      <c r="H33" s="32">
        <v>469639.3704561179</v>
      </c>
      <c r="I33" s="33">
        <v>5576167.5933824908</v>
      </c>
      <c r="J33" s="31">
        <v>0.99352304168317196</v>
      </c>
      <c r="K33" s="30">
        <v>59.118891263229841</v>
      </c>
    </row>
    <row r="34" spans="1:11" ht="13.5" customHeight="1" x14ac:dyDescent="0.2">
      <c r="A34" s="9">
        <f t="shared" si="7"/>
        <v>20</v>
      </c>
      <c r="B34" s="8">
        <v>5</v>
      </c>
      <c r="C34" s="7">
        <v>3.0624926836025413E-3</v>
      </c>
      <c r="D34" s="7">
        <v>1.5200759574350889E-2</v>
      </c>
      <c r="E34" s="7">
        <v>0.98479924042564915</v>
      </c>
      <c r="F34" s="32">
        <v>93433.449737130883</v>
      </c>
      <c r="G34" s="32">
        <v>1420.2594056563248</v>
      </c>
      <c r="H34" s="32">
        <v>463759.28120932286</v>
      </c>
      <c r="I34" s="33">
        <v>5106528.2229263727</v>
      </c>
      <c r="J34" s="31">
        <v>0.9874795649242859</v>
      </c>
      <c r="K34" s="30">
        <v>54.654176178801784</v>
      </c>
    </row>
    <row r="35" spans="1:11" ht="13.5" customHeight="1" x14ac:dyDescent="0.2">
      <c r="A35" s="9">
        <f t="shared" si="7"/>
        <v>25</v>
      </c>
      <c r="B35" s="8">
        <v>5</v>
      </c>
      <c r="C35" s="7">
        <v>3.4157325502299951E-3</v>
      </c>
      <c r="D35" s="7">
        <v>1.6933431011251703E-2</v>
      </c>
      <c r="E35" s="7">
        <v>0.98306656898874833</v>
      </c>
      <c r="F35" s="32">
        <v>92013.190331474558</v>
      </c>
      <c r="G35" s="32">
        <v>1558.0990106031968</v>
      </c>
      <c r="H35" s="32">
        <v>456153.69110157166</v>
      </c>
      <c r="I35" s="33">
        <v>4642768.94171705</v>
      </c>
      <c r="J35" s="31">
        <v>0.9836001339144772</v>
      </c>
      <c r="K35" s="30">
        <v>50.457645528772822</v>
      </c>
    </row>
    <row r="36" spans="1:11" ht="13.5" customHeight="1" x14ac:dyDescent="0.2">
      <c r="A36" s="9">
        <f t="shared" si="7"/>
        <v>30</v>
      </c>
      <c r="B36" s="8">
        <v>5</v>
      </c>
      <c r="C36" s="7">
        <v>3.2589912706223181E-3</v>
      </c>
      <c r="D36" s="7">
        <v>1.6161636708036258E-2</v>
      </c>
      <c r="E36" s="7">
        <v>0.98383836329196372</v>
      </c>
      <c r="F36" s="32">
        <v>90455.091320871361</v>
      </c>
      <c r="G36" s="32">
        <v>1461.9023243201664</v>
      </c>
      <c r="H36" s="32">
        <v>448575.09668659221</v>
      </c>
      <c r="I36" s="33">
        <v>4186615.250615478</v>
      </c>
      <c r="J36" s="31">
        <v>0.98338587506180686</v>
      </c>
      <c r="K36" s="30">
        <v>46.283909390620117</v>
      </c>
    </row>
    <row r="37" spans="1:11" ht="13.5" customHeight="1" x14ac:dyDescent="0.2">
      <c r="A37" s="9">
        <f t="shared" si="7"/>
        <v>35</v>
      </c>
      <c r="B37" s="8">
        <v>5</v>
      </c>
      <c r="C37" s="7">
        <v>3.166970852130949E-3</v>
      </c>
      <c r="D37" s="7">
        <v>1.5710512588258438E-2</v>
      </c>
      <c r="E37" s="7">
        <v>0.9842894874117416</v>
      </c>
      <c r="F37" s="32">
        <v>88993.188996551195</v>
      </c>
      <c r="G37" s="32">
        <v>1398.1286159995798</v>
      </c>
      <c r="H37" s="32">
        <v>441471.89263166906</v>
      </c>
      <c r="I37" s="33">
        <v>3738040.1539288857</v>
      </c>
      <c r="J37" s="31">
        <v>0.98416496121298069</v>
      </c>
      <c r="K37" s="30">
        <v>42.003665629666877</v>
      </c>
    </row>
    <row r="38" spans="1:11" ht="13.5" customHeight="1" x14ac:dyDescent="0.2">
      <c r="A38" s="9">
        <f t="shared" si="7"/>
        <v>40</v>
      </c>
      <c r="B38" s="8">
        <v>5</v>
      </c>
      <c r="C38" s="7">
        <v>3.4713877637718871E-3</v>
      </c>
      <c r="D38" s="7">
        <v>1.7211197713741275E-2</v>
      </c>
      <c r="E38" s="7">
        <v>0.98278880228625876</v>
      </c>
      <c r="F38" s="32">
        <v>87595.060380551615</v>
      </c>
      <c r="G38" s="32">
        <v>1507.6159029567789</v>
      </c>
      <c r="H38" s="32">
        <v>434297.75223919575</v>
      </c>
      <c r="I38" s="33">
        <v>3296568.2612972166</v>
      </c>
      <c r="J38" s="31">
        <v>0.98374949682593071</v>
      </c>
      <c r="K38" s="30">
        <v>37.63417990666904</v>
      </c>
    </row>
    <row r="39" spans="1:11" ht="13.5" customHeight="1" x14ac:dyDescent="0.2">
      <c r="A39" s="9">
        <f t="shared" si="7"/>
        <v>45</v>
      </c>
      <c r="B39" s="8">
        <v>5</v>
      </c>
      <c r="C39" s="7">
        <v>4.4225950893663395E-3</v>
      </c>
      <c r="D39" s="7">
        <v>2.1881937397020698E-2</v>
      </c>
      <c r="E39" s="7">
        <v>0.97811806260297929</v>
      </c>
      <c r="F39" s="32">
        <v>86087.444477594836</v>
      </c>
      <c r="G39" s="32">
        <v>1883.7600707282254</v>
      </c>
      <c r="H39" s="32">
        <v>425939.9815410474</v>
      </c>
      <c r="I39" s="33">
        <v>2862270.509058021</v>
      </c>
      <c r="J39" s="31">
        <v>0.9807556666939754</v>
      </c>
      <c r="K39" s="30">
        <v>33.248408364624609</v>
      </c>
    </row>
    <row r="40" spans="1:11" ht="13.5" customHeight="1" x14ac:dyDescent="0.2">
      <c r="A40" s="9">
        <f t="shared" si="7"/>
        <v>50</v>
      </c>
      <c r="B40" s="8">
        <v>5</v>
      </c>
      <c r="C40" s="7">
        <v>6.2481415285061117E-3</v>
      </c>
      <c r="D40" s="7">
        <v>3.0786506154655158E-2</v>
      </c>
      <c r="E40" s="7">
        <v>0.96921349384534483</v>
      </c>
      <c r="F40" s="32">
        <v>84203.684406866611</v>
      </c>
      <c r="G40" s="32">
        <v>2592.3372482366394</v>
      </c>
      <c r="H40" s="32">
        <v>414897.33169607789</v>
      </c>
      <c r="I40" s="33">
        <v>2436330.5275169737</v>
      </c>
      <c r="J40" s="31">
        <v>0.9740746341655524</v>
      </c>
      <c r="K40" s="30">
        <v>28.933775816088836</v>
      </c>
    </row>
    <row r="41" spans="1:11" ht="13.5" customHeight="1" x14ac:dyDescent="0.2">
      <c r="A41" s="9">
        <f t="shared" si="7"/>
        <v>55</v>
      </c>
      <c r="B41" s="8">
        <v>5</v>
      </c>
      <c r="C41" s="7">
        <v>9.3326512418677784E-3</v>
      </c>
      <c r="D41" s="7">
        <v>4.5661277568403123E-2</v>
      </c>
      <c r="E41" s="7">
        <v>0.9543387224315969</v>
      </c>
      <c r="F41" s="32">
        <v>81611.347158629971</v>
      </c>
      <c r="G41" s="32">
        <v>3726.4783753415104</v>
      </c>
      <c r="H41" s="32">
        <v>399294.721163899</v>
      </c>
      <c r="I41" s="33">
        <v>2021433.1958208957</v>
      </c>
      <c r="J41" s="31">
        <v>0.96239404464618694</v>
      </c>
      <c r="K41" s="30">
        <v>24.769021296656046</v>
      </c>
    </row>
    <row r="42" spans="1:11" ht="13.5" customHeight="1" x14ac:dyDescent="0.2">
      <c r="A42" s="9">
        <f t="shared" si="7"/>
        <v>60</v>
      </c>
      <c r="B42" s="8">
        <v>5</v>
      </c>
      <c r="C42" s="7">
        <v>1.4303775863073546E-2</v>
      </c>
      <c r="D42" s="7">
        <v>6.9187187096108937E-2</v>
      </c>
      <c r="E42" s="7">
        <v>0.93081281290389106</v>
      </c>
      <c r="F42" s="32">
        <v>77884.868783288461</v>
      </c>
      <c r="G42" s="32">
        <v>5388.6349884652736</v>
      </c>
      <c r="H42" s="32">
        <v>376728.14787153568</v>
      </c>
      <c r="I42" s="33">
        <v>1622138.4746569968</v>
      </c>
      <c r="J42" s="31">
        <v>0.94348391777736429</v>
      </c>
      <c r="K42" s="30">
        <v>20.827389196360237</v>
      </c>
    </row>
    <row r="43" spans="1:11" ht="13.5" customHeight="1" x14ac:dyDescent="0.2">
      <c r="A43" s="9">
        <f t="shared" si="7"/>
        <v>65</v>
      </c>
      <c r="B43" s="8">
        <v>5</v>
      </c>
      <c r="C43" s="7">
        <v>2.207863386963357E-2</v>
      </c>
      <c r="D43" s="7">
        <v>0.10490664473398564</v>
      </c>
      <c r="E43" s="7">
        <v>0.8950933552660143</v>
      </c>
      <c r="F43" s="32">
        <v>72496.233794823187</v>
      </c>
      <c r="G43" s="32">
        <v>7605.3366432654802</v>
      </c>
      <c r="H43" s="32">
        <v>344465.90709245286</v>
      </c>
      <c r="I43" s="33">
        <v>1245410.326785461</v>
      </c>
      <c r="J43" s="31">
        <v>0.91436201154238084</v>
      </c>
      <c r="K43" s="30">
        <v>17.178965879940556</v>
      </c>
    </row>
    <row r="44" spans="1:11" ht="13.5" customHeight="1" x14ac:dyDescent="0.2">
      <c r="A44" s="9">
        <f t="shared" si="7"/>
        <v>70</v>
      </c>
      <c r="B44" s="8">
        <v>5</v>
      </c>
      <c r="C44" s="7">
        <v>3.4196323745910466E-2</v>
      </c>
      <c r="D44" s="7">
        <v>0.15804051471987204</v>
      </c>
      <c r="E44" s="7">
        <v>0.84195948528012798</v>
      </c>
      <c r="F44" s="32">
        <v>64890.897151557707</v>
      </c>
      <c r="G44" s="32">
        <v>10255.390786466458</v>
      </c>
      <c r="H44" s="32">
        <v>299897.464495519</v>
      </c>
      <c r="I44" s="33">
        <v>900944.41969300807</v>
      </c>
      <c r="J44" s="31">
        <v>0.87061580934634575</v>
      </c>
      <c r="K44" s="30">
        <v>13.883987727720619</v>
      </c>
    </row>
    <row r="45" spans="1:11" ht="13.5" customHeight="1" x14ac:dyDescent="0.2">
      <c r="A45" s="9">
        <f t="shared" si="7"/>
        <v>75</v>
      </c>
      <c r="B45" s="8">
        <v>5</v>
      </c>
      <c r="C45" s="7">
        <v>5.2550318070963477E-2</v>
      </c>
      <c r="D45" s="7">
        <v>0.23296774259293265</v>
      </c>
      <c r="E45" s="7">
        <v>0.76703225740706737</v>
      </c>
      <c r="F45" s="32">
        <v>54635.506365091249</v>
      </c>
      <c r="G45" s="32">
        <v>12728.310583297112</v>
      </c>
      <c r="H45" s="32">
        <v>242211.86570381775</v>
      </c>
      <c r="I45" s="33">
        <v>601046.95519748901</v>
      </c>
      <c r="J45" s="31">
        <v>0.80764892798030585</v>
      </c>
      <c r="K45" s="30">
        <v>11.001032024506344</v>
      </c>
    </row>
    <row r="46" spans="1:11" ht="13.5" customHeight="1" x14ac:dyDescent="0.2">
      <c r="A46" s="9">
        <f t="shared" si="7"/>
        <v>80</v>
      </c>
      <c r="B46" s="8">
        <v>5</v>
      </c>
      <c r="C46" s="7">
        <v>7.9695728807439359E-2</v>
      </c>
      <c r="D46" s="7">
        <v>0.33224841932731608</v>
      </c>
      <c r="E46" s="7">
        <v>0.66775158067268392</v>
      </c>
      <c r="F46" s="32">
        <v>41907.195781794137</v>
      </c>
      <c r="G46" s="32">
        <v>13923.59955694147</v>
      </c>
      <c r="H46" s="32">
        <v>174709.48274509967</v>
      </c>
      <c r="I46" s="33">
        <v>358835.08949367126</v>
      </c>
      <c r="J46" s="31">
        <v>0.72130852151867098</v>
      </c>
      <c r="K46" s="30">
        <v>8.562612763738322</v>
      </c>
    </row>
    <row r="47" spans="1:11" ht="13.5" customHeight="1" x14ac:dyDescent="0.2">
      <c r="A47" s="9">
        <v>85</v>
      </c>
      <c r="B47" s="8">
        <v>5</v>
      </c>
      <c r="C47" s="7">
        <v>0.11503758333800509</v>
      </c>
      <c r="D47" s="7">
        <v>0.44305671830804788</v>
      </c>
      <c r="E47" s="7">
        <v>0.55694328169195217</v>
      </c>
      <c r="F47" s="32">
        <v>27983.596224852667</v>
      </c>
      <c r="G47" s="32">
        <v>12398.320309840699</v>
      </c>
      <c r="H47" s="32">
        <v>107776.25841992677</v>
      </c>
      <c r="I47" s="33">
        <v>184125.60674857159</v>
      </c>
      <c r="J47" s="31">
        <v>0.61688842944588096</v>
      </c>
      <c r="K47" s="30">
        <v>6.5797692787264701</v>
      </c>
    </row>
    <row r="48" spans="1:11" ht="13.5" customHeight="1" x14ac:dyDescent="0.2">
      <c r="A48" s="9">
        <v>90</v>
      </c>
      <c r="B48" s="8">
        <v>5</v>
      </c>
      <c r="C48" s="7">
        <v>0.15972585606553735</v>
      </c>
      <c r="D48" s="7">
        <v>0.55807018127737418</v>
      </c>
      <c r="E48" s="7">
        <v>0.44192981872262582</v>
      </c>
      <c r="F48" s="32">
        <v>15585.275915011967</v>
      </c>
      <c r="G48" s="32">
        <v>8697.677755148623</v>
      </c>
      <c r="H48" s="32">
        <v>54453.787066133271</v>
      </c>
      <c r="I48" s="33">
        <v>76349.348328644817</v>
      </c>
      <c r="J48" s="31">
        <v>0.50524844584941819</v>
      </c>
      <c r="K48" s="30">
        <v>4.8988127476847554</v>
      </c>
    </row>
    <row r="49" spans="1:12" ht="13.5" customHeight="1" x14ac:dyDescent="0.2">
      <c r="A49" s="9">
        <v>95</v>
      </c>
      <c r="B49" s="8">
        <v>5</v>
      </c>
      <c r="C49" s="7">
        <v>0.21087540138575131</v>
      </c>
      <c r="D49" s="7">
        <v>0.66080970363353908</v>
      </c>
      <c r="E49" s="7">
        <v>0.33919029636646092</v>
      </c>
      <c r="F49" s="32">
        <v>6887.5981598633443</v>
      </c>
      <c r="G49" s="32">
        <v>4551.391698766206</v>
      </c>
      <c r="H49" s="32">
        <v>21583.322041627849</v>
      </c>
      <c r="I49" s="33">
        <v>21895.561262511554</v>
      </c>
      <c r="J49" s="31">
        <v>0.39636034892146699</v>
      </c>
      <c r="K49" s="30">
        <v>3.1789835519303842</v>
      </c>
    </row>
    <row r="50" spans="1:12" ht="13.5" customHeight="1" x14ac:dyDescent="0.2">
      <c r="A50" s="9" t="s">
        <v>3</v>
      </c>
      <c r="B50" s="34" t="s">
        <v>10</v>
      </c>
      <c r="C50" s="7">
        <v>7.4821044405797643</v>
      </c>
      <c r="D50" s="7">
        <v>1</v>
      </c>
      <c r="E50" s="7">
        <v>0</v>
      </c>
      <c r="F50" s="32">
        <v>2336.2064610971383</v>
      </c>
      <c r="G50" s="32">
        <v>2336.2064610971383</v>
      </c>
      <c r="H50" s="32">
        <v>312.23922088370546</v>
      </c>
      <c r="I50" s="33">
        <v>312.23922088370546</v>
      </c>
      <c r="J50" s="31">
        <v>1.4260388995750719E-2</v>
      </c>
      <c r="K50" s="30">
        <v>0.133652237541142</v>
      </c>
    </row>
    <row r="51" spans="1:12" ht="20.25" customHeight="1" x14ac:dyDescent="0.2">
      <c r="A51" s="42" t="s">
        <v>5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</row>
    <row r="52" spans="1:12" ht="13.5" customHeight="1" x14ac:dyDescent="0.2">
      <c r="A52" s="6">
        <v>0</v>
      </c>
      <c r="B52" s="8">
        <v>1</v>
      </c>
      <c r="C52" s="7">
        <v>3.0448593232469002E-2</v>
      </c>
      <c r="D52" s="7">
        <v>2.9651542141429964E-2</v>
      </c>
      <c r="E52" s="7">
        <v>0.97034845785857005</v>
      </c>
      <c r="F52" s="32">
        <v>100000</v>
      </c>
      <c r="G52" s="32">
        <v>2965.1542141429964</v>
      </c>
      <c r="H52" s="32">
        <v>97382.305694868366</v>
      </c>
      <c r="I52" s="33">
        <v>7516591.5053353105</v>
      </c>
      <c r="J52" s="31"/>
      <c r="K52" s="30">
        <v>75.165915053353103</v>
      </c>
      <c r="L52" s="29"/>
    </row>
    <row r="53" spans="1:12" ht="13.5" customHeight="1" x14ac:dyDescent="0.2">
      <c r="A53" s="6">
        <v>1</v>
      </c>
      <c r="B53" s="8">
        <v>4</v>
      </c>
      <c r="C53" s="7">
        <v>3.5147010154140215E-3</v>
      </c>
      <c r="D53" s="7">
        <v>1.3922714318823743E-2</v>
      </c>
      <c r="E53" s="7">
        <v>0.98607728568117625</v>
      </c>
      <c r="F53" s="32">
        <v>97034.845785857004</v>
      </c>
      <c r="G53" s="32">
        <v>1350.988436847605</v>
      </c>
      <c r="H53" s="32">
        <v>384382.17957167048</v>
      </c>
      <c r="I53" s="33">
        <v>7419209.1996404417</v>
      </c>
      <c r="J53" s="31">
        <v>0.96352897053307773</v>
      </c>
      <c r="K53" s="30">
        <v>76.459225956968581</v>
      </c>
    </row>
    <row r="54" spans="1:12" ht="13.5" customHeight="1" x14ac:dyDescent="0.2">
      <c r="A54" s="6">
        <v>5</v>
      </c>
      <c r="B54" s="8">
        <v>5</v>
      </c>
      <c r="C54" s="7">
        <v>4.626105314245107E-4</v>
      </c>
      <c r="D54" s="7">
        <v>2.3100374157567064E-3</v>
      </c>
      <c r="E54" s="7">
        <v>0.99768996258424325</v>
      </c>
      <c r="F54" s="32">
        <v>95683.857349009399</v>
      </c>
      <c r="G54" s="32">
        <v>221.03329056013899</v>
      </c>
      <c r="H54" s="32">
        <v>477795.63054804225</v>
      </c>
      <c r="I54" s="33">
        <v>7034827.0200687712</v>
      </c>
      <c r="J54" s="31">
        <v>0.99176183625013203</v>
      </c>
      <c r="K54" s="30">
        <v>73.521565862557708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5.4094982248842035E-4</v>
      </c>
      <c r="D55" s="7">
        <v>2.7013996834489569E-3</v>
      </c>
      <c r="E55" s="7">
        <v>0.99729860031655104</v>
      </c>
      <c r="F55" s="32">
        <v>95462.82405844926</v>
      </c>
      <c r="G55" s="32">
        <v>257.88324269263831</v>
      </c>
      <c r="H55" s="32">
        <v>476723.03783436137</v>
      </c>
      <c r="I55" s="33">
        <v>6557031.389520729</v>
      </c>
      <c r="J55" s="31">
        <v>0.99775512238893738</v>
      </c>
      <c r="K55" s="30">
        <v>68.686752714397372</v>
      </c>
    </row>
    <row r="56" spans="1:12" ht="13.5" customHeight="1" x14ac:dyDescent="0.2">
      <c r="A56" s="9">
        <f t="shared" si="8"/>
        <v>15</v>
      </c>
      <c r="B56" s="8">
        <v>5</v>
      </c>
      <c r="C56" s="7">
        <v>6.8062239455487692E-4</v>
      </c>
      <c r="D56" s="7">
        <v>3.3974414269571538E-3</v>
      </c>
      <c r="E56" s="7">
        <v>0.99660255857304281</v>
      </c>
      <c r="F56" s="32">
        <v>95204.940815756621</v>
      </c>
      <c r="G56" s="32">
        <v>323.45320997845556</v>
      </c>
      <c r="H56" s="32">
        <v>475231.51245999197</v>
      </c>
      <c r="I56" s="33">
        <v>6080308.3516863678</v>
      </c>
      <c r="J56" s="31">
        <v>0.99687129579232203</v>
      </c>
      <c r="K56" s="30">
        <v>63.86547063196182</v>
      </c>
    </row>
    <row r="57" spans="1:12" ht="13.5" customHeight="1" x14ac:dyDescent="0.2">
      <c r="A57" s="9">
        <f t="shared" si="8"/>
        <v>20</v>
      </c>
      <c r="B57" s="8">
        <v>5</v>
      </c>
      <c r="C57" s="7">
        <v>9.0393726659034881E-4</v>
      </c>
      <c r="D57" s="7">
        <v>4.510048201048362E-3</v>
      </c>
      <c r="E57" s="7">
        <v>0.99548995179895161</v>
      </c>
      <c r="F57" s="32">
        <v>94881.487605778166</v>
      </c>
      <c r="G57" s="32">
        <v>427.9200824892323</v>
      </c>
      <c r="H57" s="32">
        <v>473395.7745799626</v>
      </c>
      <c r="I57" s="33">
        <v>5605076.8392263753</v>
      </c>
      <c r="J57" s="31">
        <v>0.99613717139562807</v>
      </c>
      <c r="K57" s="30">
        <v>59.074504212189787</v>
      </c>
    </row>
    <row r="58" spans="1:12" ht="13.5" customHeight="1" x14ac:dyDescent="0.2">
      <c r="A58" s="9">
        <f t="shared" si="8"/>
        <v>25</v>
      </c>
      <c r="B58" s="8">
        <v>5</v>
      </c>
      <c r="C58" s="7">
        <v>1.1585358929587517E-3</v>
      </c>
      <c r="D58" s="7">
        <v>5.7764540176124101E-3</v>
      </c>
      <c r="E58" s="7">
        <v>0.9942235459823876</v>
      </c>
      <c r="F58" s="32">
        <v>94453.567523288933</v>
      </c>
      <c r="G58" s="32">
        <v>545.60668959772738</v>
      </c>
      <c r="H58" s="32">
        <v>470945.00301092793</v>
      </c>
      <c r="I58" s="33">
        <v>5131681.0646464126</v>
      </c>
      <c r="J58" s="31">
        <v>0.99482299652714645</v>
      </c>
      <c r="K58" s="30">
        <v>54.330198416074865</v>
      </c>
    </row>
    <row r="59" spans="1:12" ht="13.5" customHeight="1" x14ac:dyDescent="0.2">
      <c r="A59" s="9">
        <f t="shared" si="8"/>
        <v>30</v>
      </c>
      <c r="B59" s="8">
        <v>5</v>
      </c>
      <c r="C59" s="7">
        <v>1.4387777777508735E-3</v>
      </c>
      <c r="D59" s="7">
        <v>7.1689993825088056E-3</v>
      </c>
      <c r="E59" s="7">
        <v>0.99283100061749119</v>
      </c>
      <c r="F59" s="32">
        <v>93907.960833691206</v>
      </c>
      <c r="G59" s="32">
        <v>673.22611322939338</v>
      </c>
      <c r="H59" s="32">
        <v>467915.28451446758</v>
      </c>
      <c r="I59" s="33">
        <v>4660736.0616354849</v>
      </c>
      <c r="J59" s="31">
        <v>0.99356672546244207</v>
      </c>
      <c r="K59" s="30">
        <v>49.630894125041635</v>
      </c>
    </row>
    <row r="60" spans="1:12" ht="13.5" customHeight="1" x14ac:dyDescent="0.2">
      <c r="A60" s="9">
        <f t="shared" si="8"/>
        <v>35</v>
      </c>
      <c r="B60" s="8">
        <v>5</v>
      </c>
      <c r="C60" s="7">
        <v>1.7866864398841896E-3</v>
      </c>
      <c r="D60" s="7">
        <v>8.8950510998196189E-3</v>
      </c>
      <c r="E60" s="7">
        <v>0.99110494890018042</v>
      </c>
      <c r="F60" s="32">
        <v>93234.734720461813</v>
      </c>
      <c r="G60" s="32">
        <v>829.32772961663431</v>
      </c>
      <c r="H60" s="32">
        <v>464170.83104430465</v>
      </c>
      <c r="I60" s="33">
        <v>4192820.7771210177</v>
      </c>
      <c r="J60" s="31">
        <v>0.99199758248109304</v>
      </c>
      <c r="K60" s="30">
        <v>44.970587299808535</v>
      </c>
    </row>
    <row r="61" spans="1:12" ht="13.5" customHeight="1" x14ac:dyDescent="0.2">
      <c r="A61" s="9">
        <f t="shared" si="8"/>
        <v>40</v>
      </c>
      <c r="B61" s="8">
        <v>5</v>
      </c>
      <c r="C61" s="7">
        <v>2.2747458618642912E-3</v>
      </c>
      <c r="D61" s="7">
        <v>1.1311897368417033E-2</v>
      </c>
      <c r="E61" s="7">
        <v>0.98868810263158302</v>
      </c>
      <c r="F61" s="32">
        <v>92405.406990845178</v>
      </c>
      <c r="G61" s="32">
        <v>1045.2804801672464</v>
      </c>
      <c r="H61" s="32">
        <v>459515.27935106395</v>
      </c>
      <c r="I61" s="33">
        <v>3728649.946076713</v>
      </c>
      <c r="J61" s="31">
        <v>0.98997017610355542</v>
      </c>
      <c r="K61" s="30">
        <v>40.350993166948761</v>
      </c>
    </row>
    <row r="62" spans="1:12" ht="13.5" customHeight="1" x14ac:dyDescent="0.2">
      <c r="A62" s="9">
        <f t="shared" si="8"/>
        <v>45</v>
      </c>
      <c r="B62" s="8">
        <v>5</v>
      </c>
      <c r="C62" s="7">
        <v>2.9993024748193112E-3</v>
      </c>
      <c r="D62" s="7">
        <v>1.4890129657839587E-2</v>
      </c>
      <c r="E62" s="7">
        <v>0.98510987034216047</v>
      </c>
      <c r="F62" s="32">
        <v>91360.126510677932</v>
      </c>
      <c r="G62" s="32">
        <v>1360.3641293006222</v>
      </c>
      <c r="H62" s="32">
        <v>453560.16631252749</v>
      </c>
      <c r="I62" s="33">
        <v>3269134.666725649</v>
      </c>
      <c r="J62" s="31">
        <v>0.98704044608278019</v>
      </c>
      <c r="K62" s="30">
        <v>35.782948115155698</v>
      </c>
    </row>
    <row r="63" spans="1:12" ht="13.5" customHeight="1" x14ac:dyDescent="0.2">
      <c r="A63" s="9">
        <f t="shared" si="8"/>
        <v>50</v>
      </c>
      <c r="B63" s="8">
        <v>5</v>
      </c>
      <c r="C63" s="7">
        <v>4.2361104931437797E-3</v>
      </c>
      <c r="D63" s="7">
        <v>2.0970682724181112E-2</v>
      </c>
      <c r="E63" s="7">
        <v>0.97902931727581888</v>
      </c>
      <c r="F63" s="32">
        <v>89999.76238137731</v>
      </c>
      <c r="G63" s="32">
        <v>1887.3564621515543</v>
      </c>
      <c r="H63" s="32">
        <v>445539.95114298235</v>
      </c>
      <c r="I63" s="33">
        <v>2815574.5004131217</v>
      </c>
      <c r="J63" s="31">
        <v>0.98231719677953644</v>
      </c>
      <c r="K63" s="30">
        <v>31.28424371257805</v>
      </c>
    </row>
    <row r="64" spans="1:12" ht="13.5" customHeight="1" x14ac:dyDescent="0.2">
      <c r="A64" s="9">
        <f t="shared" si="8"/>
        <v>55</v>
      </c>
      <c r="B64" s="8">
        <v>5</v>
      </c>
      <c r="C64" s="7">
        <v>6.2594357527727944E-3</v>
      </c>
      <c r="D64" s="7">
        <v>3.0845077464621916E-2</v>
      </c>
      <c r="E64" s="7">
        <v>0.96915492253537805</v>
      </c>
      <c r="F64" s="32">
        <v>88112.405919225755</v>
      </c>
      <c r="G64" s="32">
        <v>2717.8339861727291</v>
      </c>
      <c r="H64" s="32">
        <v>434197.92031075445</v>
      </c>
      <c r="I64" s="33">
        <v>2370034.5492701395</v>
      </c>
      <c r="J64" s="31">
        <v>0.97454317889309094</v>
      </c>
      <c r="K64" s="30">
        <v>26.897853083739346</v>
      </c>
    </row>
    <row r="65" spans="1:11" ht="13.5" customHeight="1" x14ac:dyDescent="0.2">
      <c r="A65" s="9">
        <f t="shared" si="8"/>
        <v>60</v>
      </c>
      <c r="B65" s="8">
        <v>5</v>
      </c>
      <c r="C65" s="7">
        <v>9.9721310392954388E-3</v>
      </c>
      <c r="D65" s="7">
        <v>4.8729783184452563E-2</v>
      </c>
      <c r="E65" s="7">
        <v>0.95127021681554746</v>
      </c>
      <c r="F65" s="32">
        <v>85394.571933053026</v>
      </c>
      <c r="G65" s="32">
        <v>4161.258975426812</v>
      </c>
      <c r="H65" s="32">
        <v>417288.83816601126</v>
      </c>
      <c r="I65" s="33">
        <v>1935836.6289593852</v>
      </c>
      <c r="J65" s="31">
        <v>0.96105674082307579</v>
      </c>
      <c r="K65" s="30">
        <v>22.669317090517502</v>
      </c>
    </row>
    <row r="66" spans="1:11" ht="13.5" customHeight="1" x14ac:dyDescent="0.2">
      <c r="A66" s="9">
        <f t="shared" si="8"/>
        <v>65</v>
      </c>
      <c r="B66" s="8">
        <v>5</v>
      </c>
      <c r="C66" s="7">
        <v>1.6180946808834848E-2</v>
      </c>
      <c r="D66" s="7">
        <v>7.7959717263574133E-2</v>
      </c>
      <c r="E66" s="7">
        <v>0.92204028273642591</v>
      </c>
      <c r="F66" s="32">
        <v>81233.312957626214</v>
      </c>
      <c r="G66" s="32">
        <v>6332.9261105599726</v>
      </c>
      <c r="H66" s="32">
        <v>391381.67780776432</v>
      </c>
      <c r="I66" s="33">
        <v>1518547.7907933739</v>
      </c>
      <c r="J66" s="31">
        <v>0.93791552040522053</v>
      </c>
      <c r="K66" s="30">
        <v>18.693658248131467</v>
      </c>
    </row>
    <row r="67" spans="1:11" ht="13.5" customHeight="1" x14ac:dyDescent="0.2">
      <c r="A67" s="9">
        <f t="shared" si="8"/>
        <v>70</v>
      </c>
      <c r="B67" s="8">
        <v>5</v>
      </c>
      <c r="C67" s="7">
        <v>2.685922339727061E-2</v>
      </c>
      <c r="D67" s="7">
        <v>0.12632022343840785</v>
      </c>
      <c r="E67" s="7">
        <v>0.87367977656159213</v>
      </c>
      <c r="F67" s="32">
        <v>74900.386847066242</v>
      </c>
      <c r="G67" s="32">
        <v>9461.4336021445924</v>
      </c>
      <c r="H67" s="32">
        <v>352260.13284904015</v>
      </c>
      <c r="I67" s="33">
        <v>1127166.1129856096</v>
      </c>
      <c r="J67" s="31">
        <v>0.90004247215185285</v>
      </c>
      <c r="K67" s="30">
        <v>15.048869043721892</v>
      </c>
    </row>
    <row r="68" spans="1:11" ht="13.5" customHeight="1" x14ac:dyDescent="0.2">
      <c r="A68" s="9">
        <f t="shared" si="8"/>
        <v>75</v>
      </c>
      <c r="B68" s="8">
        <v>5</v>
      </c>
      <c r="C68" s="7">
        <v>4.3844427612251657E-2</v>
      </c>
      <c r="D68" s="7">
        <v>0.19838606919316332</v>
      </c>
      <c r="E68" s="7">
        <v>0.80161393080683663</v>
      </c>
      <c r="F68" s="32">
        <v>65438.953244921649</v>
      </c>
      <c r="G68" s="32">
        <v>12982.176706375205</v>
      </c>
      <c r="H68" s="32">
        <v>296096.38928773545</v>
      </c>
      <c r="I68" s="33">
        <v>774905.98013656936</v>
      </c>
      <c r="J68" s="31">
        <v>0.8405617374096277</v>
      </c>
      <c r="K68" s="30">
        <v>11.841662216635555</v>
      </c>
    </row>
    <row r="69" spans="1:11" ht="13.5" customHeight="1" x14ac:dyDescent="0.2">
      <c r="A69" s="9">
        <f t="shared" si="8"/>
        <v>80</v>
      </c>
      <c r="B69" s="8">
        <v>5</v>
      </c>
      <c r="C69" s="7">
        <v>7.0150184243992539E-2</v>
      </c>
      <c r="D69" s="7">
        <v>0.29919428247191543</v>
      </c>
      <c r="E69" s="7">
        <v>0.70080571752808463</v>
      </c>
      <c r="F69" s="32">
        <v>52456.776538546444</v>
      </c>
      <c r="G69" s="32">
        <v>15694.76761724001</v>
      </c>
      <c r="H69" s="32">
        <v>223730.95361590676</v>
      </c>
      <c r="I69" s="33">
        <v>478809.59084883385</v>
      </c>
      <c r="J69" s="31">
        <v>0.75560176250070155</v>
      </c>
      <c r="K69" s="30">
        <v>9.1276975529938174</v>
      </c>
    </row>
    <row r="70" spans="1:11" ht="13.5" customHeight="1" x14ac:dyDescent="0.2">
      <c r="A70" s="9">
        <v>85</v>
      </c>
      <c r="B70" s="8">
        <v>5</v>
      </c>
      <c r="C70" s="7">
        <v>0.10845176752209094</v>
      </c>
      <c r="D70" s="7">
        <v>0.42472673416122725</v>
      </c>
      <c r="E70" s="7">
        <v>0.5752732658387727</v>
      </c>
      <c r="F70" s="32">
        <v>36762.008921306435</v>
      </c>
      <c r="G70" s="32">
        <v>15613.807990352383</v>
      </c>
      <c r="H70" s="32">
        <v>143970.06473105151</v>
      </c>
      <c r="I70" s="33">
        <v>255078.63723292708</v>
      </c>
      <c r="J70" s="31">
        <v>0.64349640675207653</v>
      </c>
      <c r="K70" s="30">
        <v>6.9386479334944404</v>
      </c>
    </row>
    <row r="71" spans="1:11" ht="13.5" customHeight="1" x14ac:dyDescent="0.2">
      <c r="A71" s="9">
        <v>90</v>
      </c>
      <c r="B71" s="8">
        <v>5</v>
      </c>
      <c r="C71" s="7">
        <v>0.15999043912165284</v>
      </c>
      <c r="D71" s="7">
        <v>0.56006698213419592</v>
      </c>
      <c r="E71" s="7">
        <v>0.43993301786580408</v>
      </c>
      <c r="F71" s="32">
        <v>21148.200930954052</v>
      </c>
      <c r="G71" s="32">
        <v>11844.409072967028</v>
      </c>
      <c r="H71" s="32">
        <v>74031.98052329132</v>
      </c>
      <c r="I71" s="33">
        <v>111108.57250187558</v>
      </c>
      <c r="J71" s="31">
        <v>0.51421787342798964</v>
      </c>
      <c r="K71" s="30">
        <v>5.2538073032609098</v>
      </c>
    </row>
    <row r="72" spans="1:11" ht="13.5" customHeight="1" x14ac:dyDescent="0.2">
      <c r="A72" s="9">
        <v>95</v>
      </c>
      <c r="B72" s="8">
        <v>5</v>
      </c>
      <c r="C72" s="7">
        <v>0.22249933904403729</v>
      </c>
      <c r="D72" s="7">
        <v>0.6826362536564663</v>
      </c>
      <c r="E72" s="7">
        <v>0.3173637463435337</v>
      </c>
      <c r="F72" s="32">
        <v>9303.7918579870238</v>
      </c>
      <c r="G72" s="32">
        <v>6351.1056187357954</v>
      </c>
      <c r="H72" s="32">
        <v>28544.379709275352</v>
      </c>
      <c r="I72" s="33">
        <v>37076.591978584249</v>
      </c>
      <c r="J72" s="31">
        <v>0.38556823020957759</v>
      </c>
      <c r="K72" s="30">
        <v>3.9851054865071078</v>
      </c>
    </row>
    <row r="73" spans="1:11" ht="13.5" customHeight="1" x14ac:dyDescent="0.2">
      <c r="A73" s="9" t="s">
        <v>3</v>
      </c>
      <c r="B73" s="34" t="s">
        <v>10</v>
      </c>
      <c r="C73" s="7">
        <v>0.34606338263199277</v>
      </c>
      <c r="D73" s="7">
        <v>1</v>
      </c>
      <c r="E73" s="7">
        <v>0</v>
      </c>
      <c r="F73" s="32">
        <v>2952.6862392512289</v>
      </c>
      <c r="G73" s="32">
        <v>2952.6862392512289</v>
      </c>
      <c r="H73" s="32">
        <v>8532.2122693088986</v>
      </c>
      <c r="I73" s="33">
        <v>8532.2122693088986</v>
      </c>
      <c r="J73" s="31">
        <v>0.23012396269422972</v>
      </c>
      <c r="K73" s="30">
        <v>2.8896440657618201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7" t="s">
        <v>21</v>
      </c>
      <c r="C75" s="15" t="s">
        <v>8</v>
      </c>
      <c r="D75" s="16">
        <f>+G75*0.5122+J75*0.4878</f>
        <v>0.12090691783231122</v>
      </c>
      <c r="E75" s="39" t="s">
        <v>6</v>
      </c>
      <c r="F75" s="17" t="s">
        <v>8</v>
      </c>
      <c r="G75" s="18">
        <f>+(H29-F30)/G29</f>
        <v>0.12445528614744064</v>
      </c>
      <c r="H75" s="39" t="s">
        <v>7</v>
      </c>
      <c r="I75" s="15" t="s">
        <v>8</v>
      </c>
      <c r="J75" s="16">
        <f>(H52-F53)/G52</f>
        <v>0.11718105835914745</v>
      </c>
      <c r="K75" s="2"/>
    </row>
    <row r="76" spans="1:11" ht="15.75" customHeight="1" x14ac:dyDescent="0.2">
      <c r="B76" s="38"/>
      <c r="C76" s="19" t="s">
        <v>9</v>
      </c>
      <c r="D76" s="16">
        <f>+G76*0.5122+J76*0.4878</f>
        <v>1.3194832002822423</v>
      </c>
      <c r="E76" s="40"/>
      <c r="F76" s="20" t="s">
        <v>9</v>
      </c>
      <c r="G76" s="18">
        <f>+(H30-4*F31)/G30</f>
        <v>1.4152534452018357</v>
      </c>
      <c r="H76" s="40"/>
      <c r="I76" s="19" t="s">
        <v>9</v>
      </c>
      <c r="J76" s="16">
        <f>(H53-4*F54)/G53</f>
        <v>1.2189224798070151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tabSelected="1" view="pageBreakPreview" zoomScale="85" zoomScaleNormal="100" zoomScaleSheetLayoutView="85" workbookViewId="0">
      <selection activeCell="H13" sqref="H13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1" t="s">
        <v>24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35"/>
    </row>
    <row r="3" spans="1:12" x14ac:dyDescent="0.2">
      <c r="A3" s="41" t="s">
        <v>0</v>
      </c>
      <c r="B3" s="41"/>
      <c r="C3" s="41"/>
      <c r="D3" s="41"/>
      <c r="E3" s="41"/>
      <c r="F3" s="41"/>
      <c r="G3" s="41"/>
      <c r="H3" s="41"/>
      <c r="I3" s="41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2" t="s">
        <v>2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2.931033317644291E-2</v>
      </c>
      <c r="D6" s="7">
        <f t="shared" si="0"/>
        <v>2.8572398846289399E-2</v>
      </c>
      <c r="E6" s="7">
        <f t="shared" si="0"/>
        <v>0.97142760115371063</v>
      </c>
      <c r="F6" s="32">
        <f t="shared" si="0"/>
        <v>100000</v>
      </c>
      <c r="G6" s="32">
        <f t="shared" si="0"/>
        <v>2857.2398846289398</v>
      </c>
      <c r="H6" s="32">
        <f t="shared" si="0"/>
        <v>97492.791743499518</v>
      </c>
      <c r="I6" s="33">
        <f t="shared" si="0"/>
        <v>7454330.2209001966</v>
      </c>
      <c r="J6" s="31"/>
      <c r="K6" s="30">
        <f t="shared" ref="K6:K27" si="1">+K29*0.5122+K52*0.4878</f>
        <v>74.543302209001979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2.8265759833540783E-3</v>
      </c>
      <c r="D7" s="7">
        <f t="shared" si="0"/>
        <v>1.1221134778746205E-2</v>
      </c>
      <c r="E7" s="7">
        <f t="shared" si="0"/>
        <v>0.98877886522125369</v>
      </c>
      <c r="F7" s="32">
        <f t="shared" si="0"/>
        <v>97142.760115371057</v>
      </c>
      <c r="G7" s="32">
        <f t="shared" si="0"/>
        <v>1090.1600155219437</v>
      </c>
      <c r="H7" s="32">
        <f t="shared" si="0"/>
        <v>385657.94117832649</v>
      </c>
      <c r="I7" s="33">
        <f t="shared" si="0"/>
        <v>7356837.4291566974</v>
      </c>
      <c r="J7" s="31">
        <f t="shared" ref="J7:J27" si="2">+J30*0.5122+J53*0.4878</f>
        <v>0.96630146584365206</v>
      </c>
      <c r="K7" s="30">
        <f t="shared" si="1"/>
        <v>75.726615802946668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5.3606953464325428E-4</v>
      </c>
      <c r="D8" s="7">
        <f t="shared" si="0"/>
        <v>2.6760656516772088E-3</v>
      </c>
      <c r="E8" s="7">
        <f t="shared" si="0"/>
        <v>0.99732393434832278</v>
      </c>
      <c r="F8" s="32">
        <f t="shared" si="0"/>
        <v>96052.600099849107</v>
      </c>
      <c r="G8" s="32">
        <f t="shared" si="0"/>
        <v>256.95359617358349</v>
      </c>
      <c r="H8" s="32">
        <f t="shared" si="0"/>
        <v>479544.81519296882</v>
      </c>
      <c r="I8" s="33">
        <f t="shared" si="0"/>
        <v>6971179.4879783709</v>
      </c>
      <c r="J8" s="31">
        <f t="shared" si="2"/>
        <v>0.99253611408696918</v>
      </c>
      <c r="K8" s="30">
        <f t="shared" si="1"/>
        <v>72.572698354300798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6.4329239047689231E-4</v>
      </c>
      <c r="D9" s="7">
        <f t="shared" si="0"/>
        <v>3.2115973464827982E-3</v>
      </c>
      <c r="E9" s="7">
        <f t="shared" si="0"/>
        <v>0.9967884026535172</v>
      </c>
      <c r="F9" s="32">
        <f t="shared" si="0"/>
        <v>95795.646503675525</v>
      </c>
      <c r="G9" s="32">
        <f t="shared" si="0"/>
        <v>307.49277529010158</v>
      </c>
      <c r="H9" s="32">
        <f t="shared" si="0"/>
        <v>478297.30226916785</v>
      </c>
      <c r="I9" s="33">
        <f t="shared" si="0"/>
        <v>6491634.6727854013</v>
      </c>
      <c r="J9" s="31">
        <f t="shared" si="2"/>
        <v>0.99739741958195438</v>
      </c>
      <c r="K9" s="30">
        <f t="shared" si="1"/>
        <v>67.759415985330037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1.2579298418049466E-3</v>
      </c>
      <c r="D10" s="7">
        <f t="shared" si="0"/>
        <v>6.2674324957062797E-3</v>
      </c>
      <c r="E10" s="7">
        <f t="shared" si="0"/>
        <v>0.99373256750429362</v>
      </c>
      <c r="F10" s="32">
        <f t="shared" si="0"/>
        <v>95488.153728385427</v>
      </c>
      <c r="G10" s="32">
        <f t="shared" si="0"/>
        <v>597.5802483081676</v>
      </c>
      <c r="H10" s="32">
        <f t="shared" si="0"/>
        <v>476088.00317783479</v>
      </c>
      <c r="I10" s="33">
        <f t="shared" si="0"/>
        <v>6013337.3705162331</v>
      </c>
      <c r="J10" s="31">
        <f t="shared" si="2"/>
        <v>0.9953765209645653</v>
      </c>
      <c r="K10" s="30">
        <f t="shared" si="1"/>
        <v>62.966277861063659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1.9654461203250208E-3</v>
      </c>
      <c r="D11" s="7">
        <f t="shared" si="0"/>
        <v>9.7654930212814992E-3</v>
      </c>
      <c r="E11" s="7">
        <f t="shared" si="0"/>
        <v>0.9902345069787184</v>
      </c>
      <c r="F11" s="32">
        <f t="shared" si="0"/>
        <v>94890.573480077263</v>
      </c>
      <c r="G11" s="32">
        <f t="shared" si="0"/>
        <v>923.3467262691637</v>
      </c>
      <c r="H11" s="32">
        <f t="shared" si="0"/>
        <v>472242.57705231232</v>
      </c>
      <c r="I11" s="33">
        <f t="shared" si="0"/>
        <v>5537249.3673383985</v>
      </c>
      <c r="J11" s="31">
        <f t="shared" si="2"/>
        <v>0.99190335225576243</v>
      </c>
      <c r="K11" s="30">
        <f t="shared" si="1"/>
        <v>58.337234762246752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2.2371295067207288E-3</v>
      </c>
      <c r="D12" s="7">
        <f t="shared" si="0"/>
        <v>1.1105298763633316E-2</v>
      </c>
      <c r="E12" s="7">
        <f t="shared" si="0"/>
        <v>0.98889470123636669</v>
      </c>
      <c r="F12" s="32">
        <f t="shared" si="0"/>
        <v>93967.226753808092</v>
      </c>
      <c r="G12" s="32">
        <f t="shared" si="0"/>
        <v>1036.8933018511973</v>
      </c>
      <c r="H12" s="32">
        <f t="shared" si="0"/>
        <v>467247.22945812333</v>
      </c>
      <c r="I12" s="33">
        <f t="shared" si="0"/>
        <v>5065006.7902860865</v>
      </c>
      <c r="J12" s="31">
        <f t="shared" si="2"/>
        <v>0.98936893285269056</v>
      </c>
      <c r="K12" s="30">
        <f t="shared" si="1"/>
        <v>53.872754677731443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2.2382542207365344E-3</v>
      </c>
      <c r="D13" s="7">
        <f t="shared" si="0"/>
        <v>1.1116549121636933E-2</v>
      </c>
      <c r="E13" s="7">
        <f t="shared" si="0"/>
        <v>0.98888345087836305</v>
      </c>
      <c r="F13" s="32">
        <f t="shared" si="0"/>
        <v>92930.333451956889</v>
      </c>
      <c r="G13" s="32">
        <f t="shared" si="0"/>
        <v>1025.0378811391824</v>
      </c>
      <c r="H13" s="32">
        <f t="shared" si="0"/>
        <v>462083.11337233282</v>
      </c>
      <c r="I13" s="33">
        <f t="shared" si="0"/>
        <v>4597759.560827964</v>
      </c>
      <c r="J13" s="31">
        <f t="shared" si="2"/>
        <v>0.9888664987419965</v>
      </c>
      <c r="K13" s="30">
        <f t="shared" si="1"/>
        <v>49.436610112181512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2.2971499687358958E-3</v>
      </c>
      <c r="D14" s="7">
        <f t="shared" si="0"/>
        <v>1.1413510837483263E-2</v>
      </c>
      <c r="E14" s="7">
        <f t="shared" si="0"/>
        <v>0.98858648916251668</v>
      </c>
      <c r="F14" s="32">
        <f t="shared" si="0"/>
        <v>91905.295570817718</v>
      </c>
      <c r="G14" s="32">
        <f t="shared" si="0"/>
        <v>1041.170397467595</v>
      </c>
      <c r="H14" s="32">
        <f t="shared" si="0"/>
        <v>456947.87727835914</v>
      </c>
      <c r="I14" s="33">
        <f t="shared" si="0"/>
        <v>4135676.4474556311</v>
      </c>
      <c r="J14" s="31">
        <f t="shared" si="2"/>
        <v>0.98880022836126957</v>
      </c>
      <c r="K14" s="30">
        <f t="shared" si="1"/>
        <v>44.954776496924495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2.6190080394510543E-3</v>
      </c>
      <c r="D15" s="7">
        <f t="shared" si="0"/>
        <v>1.300672864395839E-2</v>
      </c>
      <c r="E15" s="7">
        <f t="shared" si="0"/>
        <v>0.98699327135604165</v>
      </c>
      <c r="F15" s="32">
        <f t="shared" si="0"/>
        <v>90864.125173350127</v>
      </c>
      <c r="G15" s="32">
        <f t="shared" si="0"/>
        <v>1173.8549660627577</v>
      </c>
      <c r="H15" s="32">
        <f t="shared" si="0"/>
        <v>451469.49625561037</v>
      </c>
      <c r="I15" s="33">
        <f t="shared" si="0"/>
        <v>3678728.570177272</v>
      </c>
      <c r="J15" s="31">
        <f t="shared" si="2"/>
        <v>0.98792576347253869</v>
      </c>
      <c r="K15" s="30">
        <f t="shared" si="1"/>
        <v>40.437831564336335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3.355438856429244E-3</v>
      </c>
      <c r="D16" s="7">
        <f t="shared" si="4"/>
        <v>1.6636379356284085E-2</v>
      </c>
      <c r="E16" s="7">
        <f t="shared" si="4"/>
        <v>0.98336362064371596</v>
      </c>
      <c r="F16" s="32">
        <f t="shared" si="4"/>
        <v>89690.270207287365</v>
      </c>
      <c r="G16" s="32">
        <f t="shared" si="4"/>
        <v>1481.5294516140714</v>
      </c>
      <c r="H16" s="32">
        <f t="shared" si="4"/>
        <v>444915.99384689203</v>
      </c>
      <c r="I16" s="33">
        <f t="shared" si="4"/>
        <v>3227259.0739216618</v>
      </c>
      <c r="J16" s="31">
        <f t="shared" si="2"/>
        <v>0.98538400171172147</v>
      </c>
      <c r="K16" s="30">
        <f t="shared" si="1"/>
        <v>35.931107988761013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4.727755574120902E-3</v>
      </c>
      <c r="D17" s="7">
        <f t="shared" si="4"/>
        <v>2.3363260456261636E-2</v>
      </c>
      <c r="E17" s="7">
        <f t="shared" si="4"/>
        <v>0.97663673954373831</v>
      </c>
      <c r="F17" s="32">
        <f t="shared" si="4"/>
        <v>88208.740755673294</v>
      </c>
      <c r="G17" s="32">
        <f t="shared" si="4"/>
        <v>2044.3617289104295</v>
      </c>
      <c r="H17" s="32">
        <f t="shared" si="4"/>
        <v>436215.62288476893</v>
      </c>
      <c r="I17" s="33">
        <f t="shared" si="4"/>
        <v>2782343.0800747694</v>
      </c>
      <c r="J17" s="31">
        <f t="shared" si="2"/>
        <v>0.98029713940900276</v>
      </c>
      <c r="K17" s="30">
        <f t="shared" si="1"/>
        <v>31.488328239769416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7.0130815460620142E-3</v>
      </c>
      <c r="D18" s="7">
        <f t="shared" si="4"/>
        <v>3.4465108881981933E-2</v>
      </c>
      <c r="E18" s="7">
        <f t="shared" si="4"/>
        <v>0.96553489111801805</v>
      </c>
      <c r="F18" s="32">
        <f t="shared" si="4"/>
        <v>86164.379026762865</v>
      </c>
      <c r="G18" s="32">
        <f t="shared" si="4"/>
        <v>2941.6885346120152</v>
      </c>
      <c r="H18" s="32">
        <f t="shared" si="4"/>
        <v>423917.96731471882</v>
      </c>
      <c r="I18" s="33">
        <f t="shared" si="4"/>
        <v>2346127.4571900005</v>
      </c>
      <c r="J18" s="31">
        <f t="shared" si="2"/>
        <v>0.9715610566294377</v>
      </c>
      <c r="K18" s="30">
        <f t="shared" si="1"/>
        <v>27.170164385459479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1.0884446746548542E-2</v>
      </c>
      <c r="D19" s="7">
        <f t="shared" si="4"/>
        <v>5.3003000588814034E-2</v>
      </c>
      <c r="E19" s="7">
        <f t="shared" si="4"/>
        <v>0.94699699941118598</v>
      </c>
      <c r="F19" s="32">
        <f t="shared" si="4"/>
        <v>83222.690492150839</v>
      </c>
      <c r="G19" s="32">
        <f t="shared" si="4"/>
        <v>4365.0196321891553</v>
      </c>
      <c r="H19" s="32">
        <f t="shared" si="4"/>
        <v>405886.46879717387</v>
      </c>
      <c r="I19" s="33">
        <f t="shared" si="4"/>
        <v>1922209.4898752817</v>
      </c>
      <c r="J19" s="31">
        <f t="shared" si="2"/>
        <v>0.95703838387524143</v>
      </c>
      <c r="K19" s="30">
        <f t="shared" si="1"/>
        <v>23.034175949305173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1.7070059935271963E-2</v>
      </c>
      <c r="D20" s="7">
        <f t="shared" si="4"/>
        <v>8.1930311034001863E-2</v>
      </c>
      <c r="E20" s="7">
        <f t="shared" si="4"/>
        <v>0.91806968896599817</v>
      </c>
      <c r="F20" s="32">
        <f t="shared" si="4"/>
        <v>78857.670859961698</v>
      </c>
      <c r="G20" s="32">
        <f t="shared" si="4"/>
        <v>6386.4115788074405</v>
      </c>
      <c r="H20" s="32">
        <f t="shared" si="4"/>
        <v>379270.72361229628</v>
      </c>
      <c r="I20" s="33">
        <f t="shared" si="4"/>
        <v>1516323.0210781081</v>
      </c>
      <c r="J20" s="31">
        <f t="shared" si="2"/>
        <v>0.93370190905601103</v>
      </c>
      <c r="K20" s="30">
        <f t="shared" si="1"/>
        <v>19.161084842347769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2.7103969343804827E-2</v>
      </c>
      <c r="D21" s="7">
        <f t="shared" si="4"/>
        <v>0.12712314119660784</v>
      </c>
      <c r="E21" s="7">
        <f t="shared" si="4"/>
        <v>0.87287685880339216</v>
      </c>
      <c r="F21" s="32">
        <f t="shared" si="4"/>
        <v>72471.259281154256</v>
      </c>
      <c r="G21" s="32">
        <f t="shared" si="4"/>
        <v>9101.3646282551181</v>
      </c>
      <c r="H21" s="32">
        <f t="shared" si="4"/>
        <v>340789.99609598762</v>
      </c>
      <c r="I21" s="33">
        <f t="shared" si="4"/>
        <v>1137052.2974658119</v>
      </c>
      <c r="J21" s="31">
        <f t="shared" si="2"/>
        <v>0.89733133652800523</v>
      </c>
      <c r="K21" s="30">
        <f t="shared" si="1"/>
        <v>15.619212353921592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4.2546769939338813E-2</v>
      </c>
      <c r="D22" s="7">
        <f t="shared" si="4"/>
        <v>0.19263910331371376</v>
      </c>
      <c r="E22" s="7">
        <f t="shared" si="4"/>
        <v>0.80736089668628619</v>
      </c>
      <c r="F22" s="32">
        <f t="shared" si="4"/>
        <v>63369.894652899136</v>
      </c>
      <c r="G22" s="32">
        <f t="shared" si="4"/>
        <v>12054.306548176188</v>
      </c>
      <c r="H22" s="32">
        <f t="shared" si="4"/>
        <v>287860.76050735719</v>
      </c>
      <c r="I22" s="33">
        <f t="shared" si="4"/>
        <v>796262.30136982421</v>
      </c>
      <c r="J22" s="31">
        <f t="shared" si="2"/>
        <v>0.84277246396855054</v>
      </c>
      <c r="K22" s="30">
        <f t="shared" si="1"/>
        <v>12.495102024456823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6.5831801369991283E-2</v>
      </c>
      <c r="D23" s="7">
        <f t="shared" si="4"/>
        <v>0.28270452295972165</v>
      </c>
      <c r="E23" s="7">
        <f t="shared" si="4"/>
        <v>0.7172954770402783</v>
      </c>
      <c r="F23" s="32">
        <f t="shared" si="4"/>
        <v>51315.588104722949</v>
      </c>
      <c r="G23" s="32">
        <f t="shared" si="4"/>
        <v>14324.74931981641</v>
      </c>
      <c r="H23" s="32">
        <f t="shared" si="4"/>
        <v>221310.57968963592</v>
      </c>
      <c r="I23" s="33">
        <f t="shared" si="4"/>
        <v>508401.54086246702</v>
      </c>
      <c r="J23" s="31">
        <f t="shared" si="2"/>
        <v>0.76587262004552736</v>
      </c>
      <c r="K23" s="30">
        <f t="shared" si="1"/>
        <v>9.8428557210292382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9.7156564405151608E-2</v>
      </c>
      <c r="D24" s="7">
        <f t="shared" si="4"/>
        <v>0.38894495885531732</v>
      </c>
      <c r="E24" s="7">
        <f t="shared" si="4"/>
        <v>0.61105504114468268</v>
      </c>
      <c r="F24" s="32">
        <f t="shared" si="4"/>
        <v>36990.83878490654</v>
      </c>
      <c r="G24" s="32">
        <f t="shared" si="4"/>
        <v>14243.207066691801</v>
      </c>
      <c r="H24" s="32">
        <f t="shared" si="4"/>
        <v>148729.96720194427</v>
      </c>
      <c r="I24" s="33">
        <f t="shared" si="4"/>
        <v>287090.96117283101</v>
      </c>
      <c r="J24" s="31">
        <f t="shared" si="2"/>
        <v>0.66826413183452571</v>
      </c>
      <c r="K24" s="30">
        <f t="shared" si="1"/>
        <v>7.7121185464042963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0.13735209640456092</v>
      </c>
      <c r="D25" s="7">
        <f t="shared" si="4"/>
        <v>0.50340471755852034</v>
      </c>
      <c r="E25" s="7">
        <f t="shared" si="4"/>
        <v>0.49659528244147966</v>
      </c>
      <c r="F25" s="32">
        <f t="shared" si="4"/>
        <v>22747.63171821474</v>
      </c>
      <c r="G25" s="32">
        <f t="shared" si="4"/>
        <v>11383.820942219678</v>
      </c>
      <c r="H25" s="32">
        <f t="shared" si="4"/>
        <v>83659.132907277875</v>
      </c>
      <c r="I25" s="33">
        <f t="shared" si="4"/>
        <v>138360.9939708868</v>
      </c>
      <c r="J25" s="31">
        <f t="shared" si="2"/>
        <v>0.55894928393585086</v>
      </c>
      <c r="K25" s="30">
        <f t="shared" si="1"/>
        <v>6.0555017803083224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0.18358379230661726</v>
      </c>
      <c r="D26" s="7">
        <f t="shared" si="5"/>
        <v>0.60874574187794517</v>
      </c>
      <c r="E26" s="7">
        <f t="shared" si="5"/>
        <v>0.39125425812205483</v>
      </c>
      <c r="F26" s="32">
        <f t="shared" si="5"/>
        <v>11363.810775995058</v>
      </c>
      <c r="G26" s="32">
        <f t="shared" si="5"/>
        <v>6910.7679214614564</v>
      </c>
      <c r="H26" s="32">
        <f t="shared" si="5"/>
        <v>37727.704671823114</v>
      </c>
      <c r="I26" s="33">
        <f t="shared" si="5"/>
        <v>54701.861063608929</v>
      </c>
      <c r="J26" s="31">
        <f t="shared" si="2"/>
        <v>0.44897852588914627</v>
      </c>
      <c r="K26" s="30">
        <f t="shared" si="1"/>
        <v>4.8086103096661601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0.26213510954973429</v>
      </c>
      <c r="D27" s="7">
        <f t="shared" si="6"/>
        <v>1</v>
      </c>
      <c r="E27" s="7">
        <f t="shared" si="6"/>
        <v>0</v>
      </c>
      <c r="F27" s="32">
        <f t="shared" si="6"/>
        <v>4453.0428545336026</v>
      </c>
      <c r="G27" s="32">
        <f t="shared" si="6"/>
        <v>4453.0428545336026</v>
      </c>
      <c r="H27" s="32">
        <f t="shared" si="6"/>
        <v>16974.156391785811</v>
      </c>
      <c r="I27" s="33">
        <f t="shared" si="6"/>
        <v>16974.156391785811</v>
      </c>
      <c r="J27" s="31">
        <f t="shared" si="2"/>
        <v>0.31039296752375772</v>
      </c>
      <c r="K27" s="30">
        <f t="shared" si="1"/>
        <v>3.8148696156195205</v>
      </c>
    </row>
    <row r="28" spans="1:11" ht="20.25" customHeight="1" x14ac:dyDescent="0.2">
      <c r="A28" s="42" t="s">
        <v>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ht="13.5" customHeight="1" x14ac:dyDescent="0.2">
      <c r="A29" s="6">
        <v>0</v>
      </c>
      <c r="B29" s="8">
        <v>1</v>
      </c>
      <c r="C29" s="7">
        <v>3.1215418945773645E-2</v>
      </c>
      <c r="D29" s="7">
        <v>3.0384982336472896E-2</v>
      </c>
      <c r="E29" s="7">
        <v>0.96961501766352709</v>
      </c>
      <c r="F29" s="32">
        <v>100000</v>
      </c>
      <c r="G29" s="32">
        <v>3038.4982336472895</v>
      </c>
      <c r="H29" s="32">
        <v>97339.658933479775</v>
      </c>
      <c r="I29" s="33">
        <v>7162277.0283738244</v>
      </c>
      <c r="J29" s="31"/>
      <c r="K29" s="30">
        <v>71.622770283738248</v>
      </c>
    </row>
    <row r="30" spans="1:11" ht="13.5" customHeight="1" x14ac:dyDescent="0.2">
      <c r="A30" s="6">
        <v>1</v>
      </c>
      <c r="B30" s="8">
        <v>4</v>
      </c>
      <c r="C30" s="7">
        <v>2.6816489404355645E-3</v>
      </c>
      <c r="D30" s="7">
        <v>1.0653623952542525E-2</v>
      </c>
      <c r="E30" s="7">
        <v>0.98934637604745745</v>
      </c>
      <c r="F30" s="32">
        <v>96961.501766352711</v>
      </c>
      <c r="G30" s="32">
        <v>1032.9913776925096</v>
      </c>
      <c r="H30" s="32">
        <v>385207.53485529945</v>
      </c>
      <c r="I30" s="33">
        <v>7064937.3694403451</v>
      </c>
      <c r="J30" s="31">
        <v>0.96509438757755839</v>
      </c>
      <c r="K30" s="30">
        <v>72.863324523011855</v>
      </c>
    </row>
    <row r="31" spans="1:11" ht="13.5" customHeight="1" x14ac:dyDescent="0.2">
      <c r="A31" s="6">
        <v>5</v>
      </c>
      <c r="B31" s="8">
        <v>5</v>
      </c>
      <c r="C31" s="7">
        <v>6.7380411662594844E-4</v>
      </c>
      <c r="D31" s="7">
        <v>3.3627114379699802E-3</v>
      </c>
      <c r="E31" s="7">
        <v>0.99663728856203004</v>
      </c>
      <c r="F31" s="32">
        <v>95928.510388660201</v>
      </c>
      <c r="G31" s="32">
        <v>322.57989911136974</v>
      </c>
      <c r="H31" s="32">
        <v>478744.32813898171</v>
      </c>
      <c r="I31" s="33">
        <v>6679729.8345850455</v>
      </c>
      <c r="J31" s="31">
        <v>0.99211918399123034</v>
      </c>
      <c r="K31" s="30">
        <v>69.63237318625832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8.0866334645246214E-4</v>
      </c>
      <c r="D32" s="7">
        <v>4.0362164330202009E-3</v>
      </c>
      <c r="E32" s="7">
        <v>0.99596378356697979</v>
      </c>
      <c r="F32" s="32">
        <v>95605.930489548831</v>
      </c>
      <c r="G32" s="32">
        <v>385.88622773610405</v>
      </c>
      <c r="H32" s="32">
        <v>477190.20458755101</v>
      </c>
      <c r="I32" s="33">
        <v>6200985.5064460635</v>
      </c>
      <c r="J32" s="31">
        <v>0.99675375046745296</v>
      </c>
      <c r="K32" s="30">
        <v>64.859841588215332</v>
      </c>
    </row>
    <row r="33" spans="1:11" ht="13.5" customHeight="1" x14ac:dyDescent="0.2">
      <c r="A33" s="9">
        <f t="shared" si="7"/>
        <v>15</v>
      </c>
      <c r="B33" s="8">
        <v>5</v>
      </c>
      <c r="C33" s="7">
        <v>1.8902872112727292E-3</v>
      </c>
      <c r="D33" s="7">
        <v>9.4121751511985971E-3</v>
      </c>
      <c r="E33" s="7">
        <v>0.99058782484880137</v>
      </c>
      <c r="F33" s="32">
        <v>95220.044261812727</v>
      </c>
      <c r="G33" s="32">
        <v>896.22773449706438</v>
      </c>
      <c r="H33" s="32">
        <v>474122.51913487515</v>
      </c>
      <c r="I33" s="33">
        <v>5723795.3018585127</v>
      </c>
      <c r="J33" s="31">
        <v>0.9935713570329312</v>
      </c>
      <c r="K33" s="30">
        <v>60.111243869207037</v>
      </c>
    </row>
    <row r="34" spans="1:11" ht="13.5" customHeight="1" x14ac:dyDescent="0.2">
      <c r="A34" s="9">
        <f t="shared" si="7"/>
        <v>20</v>
      </c>
      <c r="B34" s="8">
        <v>5</v>
      </c>
      <c r="C34" s="7">
        <v>3.0870424353817301E-3</v>
      </c>
      <c r="D34" s="7">
        <v>1.5321653617399357E-2</v>
      </c>
      <c r="E34" s="7">
        <v>0.98467834638260066</v>
      </c>
      <c r="F34" s="32">
        <v>94323.816527315663</v>
      </c>
      <c r="G34" s="32">
        <v>1445.1968447026593</v>
      </c>
      <c r="H34" s="32">
        <v>468149.3289948742</v>
      </c>
      <c r="I34" s="33">
        <v>5249672.7827236373</v>
      </c>
      <c r="J34" s="31">
        <v>0.98740158946489154</v>
      </c>
      <c r="K34" s="30">
        <v>55.655856346772829</v>
      </c>
    </row>
    <row r="35" spans="1:11" ht="13.5" customHeight="1" x14ac:dyDescent="0.2">
      <c r="A35" s="9">
        <f t="shared" si="7"/>
        <v>25</v>
      </c>
      <c r="B35" s="8">
        <v>5</v>
      </c>
      <c r="C35" s="7">
        <v>3.4120503285711198E-3</v>
      </c>
      <c r="D35" s="7">
        <v>1.6914990942672181E-2</v>
      </c>
      <c r="E35" s="7">
        <v>0.98308500905732776</v>
      </c>
      <c r="F35" s="32">
        <v>92878.619682613004</v>
      </c>
      <c r="G35" s="32">
        <v>1571.0410106992931</v>
      </c>
      <c r="H35" s="32">
        <v>460438.99105005444</v>
      </c>
      <c r="I35" s="33">
        <v>4781523.4537287634</v>
      </c>
      <c r="J35" s="31">
        <v>0.98353017409770938</v>
      </c>
      <c r="K35" s="30">
        <v>51.481422420663627</v>
      </c>
    </row>
    <row r="36" spans="1:11" ht="13.5" customHeight="1" x14ac:dyDescent="0.2">
      <c r="A36" s="9">
        <f t="shared" si="7"/>
        <v>30</v>
      </c>
      <c r="B36" s="8">
        <v>5</v>
      </c>
      <c r="C36" s="7">
        <v>3.1911192014124935E-3</v>
      </c>
      <c r="D36" s="7">
        <v>1.5827279856653886E-2</v>
      </c>
      <c r="E36" s="7">
        <v>0.98417272014334611</v>
      </c>
      <c r="F36" s="32">
        <v>91307.57867191371</v>
      </c>
      <c r="G36" s="32">
        <v>1445.15060067382</v>
      </c>
      <c r="H36" s="32">
        <v>452866.37993157672</v>
      </c>
      <c r="I36" s="33">
        <v>4321084.4626787091</v>
      </c>
      <c r="J36" s="31">
        <v>0.98355349728048014</v>
      </c>
      <c r="K36" s="30">
        <v>47.324488564144545</v>
      </c>
    </row>
    <row r="37" spans="1:11" ht="13.5" customHeight="1" x14ac:dyDescent="0.2">
      <c r="A37" s="9">
        <f t="shared" si="7"/>
        <v>35</v>
      </c>
      <c r="B37" s="8">
        <v>5</v>
      </c>
      <c r="C37" s="7">
        <v>3.0320521075378423E-3</v>
      </c>
      <c r="D37" s="7">
        <v>1.5045910804514652E-2</v>
      </c>
      <c r="E37" s="7">
        <v>0.98495408919548533</v>
      </c>
      <c r="F37" s="32">
        <v>89862.42807123989</v>
      </c>
      <c r="G37" s="32">
        <v>1352.0620774369891</v>
      </c>
      <c r="H37" s="32">
        <v>445923.10075268534</v>
      </c>
      <c r="I37" s="33">
        <v>3868218.0827471325</v>
      </c>
      <c r="J37" s="31">
        <v>0.98466815050403955</v>
      </c>
      <c r="K37" s="30">
        <v>43.046000044429469</v>
      </c>
    </row>
    <row r="38" spans="1:11" ht="13.5" customHeight="1" x14ac:dyDescent="0.2">
      <c r="A38" s="9">
        <f t="shared" si="7"/>
        <v>40</v>
      </c>
      <c r="B38" s="8">
        <v>5</v>
      </c>
      <c r="C38" s="7">
        <v>3.2739029358473701E-3</v>
      </c>
      <c r="D38" s="7">
        <v>1.6239610876530877E-2</v>
      </c>
      <c r="E38" s="7">
        <v>0.98376038912346908</v>
      </c>
      <c r="F38" s="32">
        <v>88510.365993802901</v>
      </c>
      <c r="G38" s="32">
        <v>1437.3739022786904</v>
      </c>
      <c r="H38" s="32">
        <v>439039.86478654144</v>
      </c>
      <c r="I38" s="33">
        <v>3422294.9819944473</v>
      </c>
      <c r="J38" s="31">
        <v>0.98456407404208146</v>
      </c>
      <c r="K38" s="30">
        <v>38.665470914831161</v>
      </c>
    </row>
    <row r="39" spans="1:11" ht="13.5" customHeight="1" x14ac:dyDescent="0.2">
      <c r="A39" s="9">
        <f t="shared" si="7"/>
        <v>45</v>
      </c>
      <c r="B39" s="8">
        <v>5</v>
      </c>
      <c r="C39" s="7">
        <v>4.1386148489807074E-3</v>
      </c>
      <c r="D39" s="7">
        <v>2.049051107382158E-2</v>
      </c>
      <c r="E39" s="7">
        <v>0.9795094889261784</v>
      </c>
      <c r="F39" s="32">
        <v>87072.992091524211</v>
      </c>
      <c r="G39" s="32">
        <v>1784.1701086821558</v>
      </c>
      <c r="H39" s="32">
        <v>431103.20089862339</v>
      </c>
      <c r="I39" s="33">
        <v>2983255.1172079057</v>
      </c>
      <c r="J39" s="31">
        <v>0.98192268054797982</v>
      </c>
      <c r="K39" s="30">
        <v>34.261543626204379</v>
      </c>
    </row>
    <row r="40" spans="1:11" ht="13.5" customHeight="1" x14ac:dyDescent="0.2">
      <c r="A40" s="9">
        <f t="shared" si="7"/>
        <v>50</v>
      </c>
      <c r="B40" s="8">
        <v>5</v>
      </c>
      <c r="C40" s="7">
        <v>5.8269135772736139E-3</v>
      </c>
      <c r="D40" s="7">
        <v>2.8739057125391369E-2</v>
      </c>
      <c r="E40" s="7">
        <v>0.97126094287460862</v>
      </c>
      <c r="F40" s="32">
        <v>85288.821982842055</v>
      </c>
      <c r="G40" s="32">
        <v>2451.120327122233</v>
      </c>
      <c r="H40" s="32">
        <v>420654.99936058791</v>
      </c>
      <c r="I40" s="33">
        <v>2552151.9163092822</v>
      </c>
      <c r="J40" s="31">
        <v>0.97576403627656561</v>
      </c>
      <c r="K40" s="30">
        <v>29.923638959660039</v>
      </c>
    </row>
    <row r="41" spans="1:11" ht="13.5" customHeight="1" x14ac:dyDescent="0.2">
      <c r="A41" s="9">
        <f t="shared" si="7"/>
        <v>55</v>
      </c>
      <c r="B41" s="8">
        <v>5</v>
      </c>
      <c r="C41" s="7">
        <v>8.667967453291868E-3</v>
      </c>
      <c r="D41" s="7">
        <v>4.2474136674504073E-2</v>
      </c>
      <c r="E41" s="7">
        <v>0.95752586332549594</v>
      </c>
      <c r="F41" s="32">
        <v>82837.701655719822</v>
      </c>
      <c r="G41" s="32">
        <v>3518.4598619268363</v>
      </c>
      <c r="H41" s="32">
        <v>405915.21378989686</v>
      </c>
      <c r="I41" s="33">
        <v>2131496.9169486943</v>
      </c>
      <c r="J41" s="31">
        <v>0.96495991823918392</v>
      </c>
      <c r="K41" s="30">
        <v>25.731000188867718</v>
      </c>
    </row>
    <row r="42" spans="1:11" ht="13.5" customHeight="1" x14ac:dyDescent="0.2">
      <c r="A42" s="9">
        <f t="shared" si="7"/>
        <v>60</v>
      </c>
      <c r="B42" s="8">
        <v>5</v>
      </c>
      <c r="C42" s="7">
        <v>1.3247650298012904E-2</v>
      </c>
      <c r="D42" s="7">
        <v>6.4234041650537546E-2</v>
      </c>
      <c r="E42" s="7">
        <v>0.93576595834946241</v>
      </c>
      <c r="F42" s="32">
        <v>79319.241793792986</v>
      </c>
      <c r="G42" s="32">
        <v>5094.9954810715572</v>
      </c>
      <c r="H42" s="32">
        <v>384596.16358047939</v>
      </c>
      <c r="I42" s="33">
        <v>1725581.7031587975</v>
      </c>
      <c r="J42" s="31">
        <v>0.94747905600687266</v>
      </c>
      <c r="K42" s="30">
        <v>21.754894072800258</v>
      </c>
    </row>
    <row r="43" spans="1:11" ht="13.5" customHeight="1" x14ac:dyDescent="0.2">
      <c r="A43" s="9">
        <f t="shared" si="7"/>
        <v>65</v>
      </c>
      <c r="B43" s="8">
        <v>5</v>
      </c>
      <c r="C43" s="7">
        <v>2.0383342224350072E-2</v>
      </c>
      <c r="D43" s="7">
        <v>9.7227125861178557E-2</v>
      </c>
      <c r="E43" s="7">
        <v>0.90277287413882146</v>
      </c>
      <c r="F43" s="32">
        <v>74224.246312721429</v>
      </c>
      <c r="G43" s="32">
        <v>7216.6101381980843</v>
      </c>
      <c r="H43" s="32">
        <v>354044.49666635512</v>
      </c>
      <c r="I43" s="33">
        <v>1340985.5395783181</v>
      </c>
      <c r="J43" s="31">
        <v>0.92056169611860639</v>
      </c>
      <c r="K43" s="30">
        <v>18.066677752825953</v>
      </c>
    </row>
    <row r="44" spans="1:11" ht="13.5" customHeight="1" x14ac:dyDescent="0.2">
      <c r="A44" s="9">
        <f t="shared" si="7"/>
        <v>70</v>
      </c>
      <c r="B44" s="8">
        <v>5</v>
      </c>
      <c r="C44" s="7">
        <v>3.1516478627620727E-2</v>
      </c>
      <c r="D44" s="7">
        <v>0.14654289439624296</v>
      </c>
      <c r="E44" s="7">
        <v>0.85345710560375698</v>
      </c>
      <c r="F44" s="32">
        <v>67007.636174523344</v>
      </c>
      <c r="G44" s="32">
        <v>9819.4929516650445</v>
      </c>
      <c r="H44" s="32">
        <v>311566.94463509443</v>
      </c>
      <c r="I44" s="33">
        <v>986941.04291196307</v>
      </c>
      <c r="J44" s="31">
        <v>0.88002199601681497</v>
      </c>
      <c r="K44" s="30">
        <v>14.728784646893772</v>
      </c>
    </row>
    <row r="45" spans="1:11" ht="13.5" customHeight="1" x14ac:dyDescent="0.2">
      <c r="A45" s="9">
        <f t="shared" si="7"/>
        <v>75</v>
      </c>
      <c r="B45" s="8">
        <v>5</v>
      </c>
      <c r="C45" s="7">
        <v>4.8315051681411134E-2</v>
      </c>
      <c r="D45" s="7">
        <v>0.21624316182307082</v>
      </c>
      <c r="E45" s="7">
        <v>0.7837568381769292</v>
      </c>
      <c r="F45" s="32">
        <v>57188.1432228583</v>
      </c>
      <c r="G45" s="32">
        <v>12366.544909301498</v>
      </c>
      <c r="H45" s="32">
        <v>255956.36305734175</v>
      </c>
      <c r="I45" s="33">
        <v>675374.09827686858</v>
      </c>
      <c r="J45" s="31">
        <v>0.82151321719034254</v>
      </c>
      <c r="K45" s="30">
        <v>11.809687466945407</v>
      </c>
    </row>
    <row r="46" spans="1:11" ht="13.5" customHeight="1" x14ac:dyDescent="0.2">
      <c r="A46" s="9">
        <f t="shared" si="7"/>
        <v>80</v>
      </c>
      <c r="B46" s="8">
        <v>5</v>
      </c>
      <c r="C46" s="7">
        <v>7.316794501085408E-2</v>
      </c>
      <c r="D46" s="7">
        <v>0.3094539416702341</v>
      </c>
      <c r="E46" s="7">
        <v>0.6905460583297659</v>
      </c>
      <c r="F46" s="32">
        <v>44821.598313556802</v>
      </c>
      <c r="G46" s="32">
        <v>13870.220270090071</v>
      </c>
      <c r="H46" s="32">
        <v>189566.89665170311</v>
      </c>
      <c r="I46" s="33">
        <v>419417.7352195268</v>
      </c>
      <c r="J46" s="31">
        <v>0.74062193409598709</v>
      </c>
      <c r="K46" s="30">
        <v>9.3574917227498595</v>
      </c>
    </row>
    <row r="47" spans="1:11" ht="13.5" customHeight="1" x14ac:dyDescent="0.2">
      <c r="A47" s="9">
        <v>85</v>
      </c>
      <c r="B47" s="8">
        <v>5</v>
      </c>
      <c r="C47" s="7">
        <v>0.1045073173162665</v>
      </c>
      <c r="D47" s="7">
        <v>0.41168278004681724</v>
      </c>
      <c r="E47" s="7">
        <v>0.58831721995318276</v>
      </c>
      <c r="F47" s="32">
        <v>30951.378043466731</v>
      </c>
      <c r="G47" s="32">
        <v>12742.149359214403</v>
      </c>
      <c r="H47" s="32">
        <v>121925.90611290235</v>
      </c>
      <c r="I47" s="33">
        <v>229850.8385678237</v>
      </c>
      <c r="J47" s="31">
        <v>0.64318142179074878</v>
      </c>
      <c r="K47" s="30">
        <v>7.4261907901170492</v>
      </c>
    </row>
    <row r="48" spans="1:11" ht="13.5" customHeight="1" x14ac:dyDescent="0.2">
      <c r="A48" s="9">
        <v>90</v>
      </c>
      <c r="B48" s="8">
        <v>5</v>
      </c>
      <c r="C48" s="7">
        <v>0.14307674325194097</v>
      </c>
      <c r="D48" s="7">
        <v>0.51755755853720764</v>
      </c>
      <c r="E48" s="7">
        <v>0.48244244146279236</v>
      </c>
      <c r="F48" s="32">
        <v>18209.228684252328</v>
      </c>
      <c r="G48" s="32">
        <v>9424.3239406673238</v>
      </c>
      <c r="H48" s="32">
        <v>65869.013554999779</v>
      </c>
      <c r="I48" s="33">
        <v>107924.93245492136</v>
      </c>
      <c r="J48" s="31">
        <v>0.54023804829472122</v>
      </c>
      <c r="K48" s="30">
        <v>5.9269359689165091</v>
      </c>
    </row>
    <row r="49" spans="1:12" ht="13.5" customHeight="1" x14ac:dyDescent="0.2">
      <c r="A49" s="9">
        <v>95</v>
      </c>
      <c r="B49" s="8">
        <v>5</v>
      </c>
      <c r="C49" s="7">
        <v>0.18526459478879895</v>
      </c>
      <c r="D49" s="7">
        <v>0.6112951304149572</v>
      </c>
      <c r="E49" s="7">
        <v>0.3887048695850428</v>
      </c>
      <c r="F49" s="32">
        <v>8784.9047435850043</v>
      </c>
      <c r="G49" s="32">
        <v>5370.1694909127718</v>
      </c>
      <c r="H49" s="32">
        <v>28986.485502179992</v>
      </c>
      <c r="I49" s="33">
        <v>42055.918899921577</v>
      </c>
      <c r="J49" s="31">
        <v>0.44006254136441031</v>
      </c>
      <c r="K49" s="30">
        <v>4.7872936733471176</v>
      </c>
    </row>
    <row r="50" spans="1:12" ht="13.5" customHeight="1" x14ac:dyDescent="0.2">
      <c r="A50" s="9" t="s">
        <v>3</v>
      </c>
      <c r="B50" s="34" t="s">
        <v>10</v>
      </c>
      <c r="C50" s="7">
        <v>0.26127645696272522</v>
      </c>
      <c r="D50" s="7">
        <v>1</v>
      </c>
      <c r="E50" s="7">
        <v>0</v>
      </c>
      <c r="F50" s="32">
        <v>3414.7352526722325</v>
      </c>
      <c r="G50" s="32">
        <v>3414.7352526722325</v>
      </c>
      <c r="H50" s="32">
        <v>13069.433397741583</v>
      </c>
      <c r="I50" s="33">
        <v>13069.433397741583</v>
      </c>
      <c r="J50" s="31">
        <v>0.31076323475043494</v>
      </c>
      <c r="K50" s="30">
        <v>3.8273635964937478</v>
      </c>
    </row>
    <row r="51" spans="1:12" ht="20.25" customHeight="1" x14ac:dyDescent="0.2">
      <c r="A51" s="42" t="s">
        <v>5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</row>
    <row r="52" spans="1:12" ht="13.5" customHeight="1" x14ac:dyDescent="0.2">
      <c r="A52" s="6">
        <v>0</v>
      </c>
      <c r="B52" s="8">
        <v>1</v>
      </c>
      <c r="C52" s="7">
        <v>2.7309954063996823E-2</v>
      </c>
      <c r="D52" s="7">
        <v>2.6669149023263599E-2</v>
      </c>
      <c r="E52" s="7">
        <v>0.97333085097673644</v>
      </c>
      <c r="F52" s="32">
        <v>100000</v>
      </c>
      <c r="G52" s="32">
        <v>2666.9149023263599</v>
      </c>
      <c r="H52" s="32">
        <v>97653.584333274266</v>
      </c>
      <c r="I52" s="33">
        <v>7760992.0602032058</v>
      </c>
      <c r="J52" s="31"/>
      <c r="K52" s="30">
        <v>77.609920602032062</v>
      </c>
      <c r="L52" s="29"/>
    </row>
    <row r="53" spans="1:12" ht="13.5" customHeight="1" x14ac:dyDescent="0.2">
      <c r="A53" s="6">
        <v>1</v>
      </c>
      <c r="B53" s="8">
        <v>4</v>
      </c>
      <c r="C53" s="7">
        <v>2.9787523494526082E-3</v>
      </c>
      <c r="D53" s="7">
        <v>1.1817032780348348E-2</v>
      </c>
      <c r="E53" s="7">
        <v>0.9881829672196516</v>
      </c>
      <c r="F53" s="32">
        <v>97333.08509767364</v>
      </c>
      <c r="G53" s="32">
        <v>1150.1882572116447</v>
      </c>
      <c r="H53" s="32">
        <v>386130.87705092691</v>
      </c>
      <c r="I53" s="33">
        <v>7663338.4758699313</v>
      </c>
      <c r="J53" s="31">
        <v>0.96756892276840234</v>
      </c>
      <c r="K53" s="30">
        <v>78.733130344936455</v>
      </c>
    </row>
    <row r="54" spans="1:12" ht="13.5" customHeight="1" x14ac:dyDescent="0.2">
      <c r="A54" s="6">
        <v>5</v>
      </c>
      <c r="B54" s="8">
        <v>5</v>
      </c>
      <c r="C54" s="7">
        <v>3.9144539997425882E-4</v>
      </c>
      <c r="D54" s="7">
        <v>1.9550734996904157E-3</v>
      </c>
      <c r="E54" s="7">
        <v>0.99804492650030963</v>
      </c>
      <c r="F54" s="32">
        <v>96182.896840461995</v>
      </c>
      <c r="G54" s="32">
        <v>188.04463273624424</v>
      </c>
      <c r="H54" s="32">
        <v>480385.34300980397</v>
      </c>
      <c r="I54" s="33">
        <v>7277207.5988190044</v>
      </c>
      <c r="J54" s="31">
        <v>0.99297389923464741</v>
      </c>
      <c r="K54" s="30">
        <v>75.660100058014123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4.6964949656404497E-4</v>
      </c>
      <c r="D55" s="7">
        <v>2.3457304007582025E-3</v>
      </c>
      <c r="E55" s="7">
        <v>0.99765426959924175</v>
      </c>
      <c r="F55" s="32">
        <v>95994.852207725751</v>
      </c>
      <c r="G55" s="32">
        <v>225.17804313995293</v>
      </c>
      <c r="H55" s="32">
        <v>479459.77753059496</v>
      </c>
      <c r="I55" s="33">
        <v>6796822.2558092</v>
      </c>
      <c r="J55" s="31">
        <v>0.99807328534752959</v>
      </c>
      <c r="K55" s="30">
        <v>70.804028544170052</v>
      </c>
    </row>
    <row r="56" spans="1:12" ht="13.5" customHeight="1" x14ac:dyDescent="0.2">
      <c r="A56" s="9">
        <f t="shared" si="8"/>
        <v>15</v>
      </c>
      <c r="B56" s="8">
        <v>5</v>
      </c>
      <c r="C56" s="7">
        <v>5.9394164040806627E-4</v>
      </c>
      <c r="D56" s="7">
        <v>2.9653882395702315E-3</v>
      </c>
      <c r="E56" s="7">
        <v>0.99703461176042973</v>
      </c>
      <c r="F56" s="32">
        <v>95769.674164585798</v>
      </c>
      <c r="G56" s="32">
        <v>283.99426547513576</v>
      </c>
      <c r="H56" s="32">
        <v>478151.80171576818</v>
      </c>
      <c r="I56" s="33">
        <v>6317362.4782786053</v>
      </c>
      <c r="J56" s="31">
        <v>0.99727198009901186</v>
      </c>
      <c r="K56" s="30">
        <v>65.964122081295244</v>
      </c>
    </row>
    <row r="57" spans="1:12" ht="13.5" customHeight="1" x14ac:dyDescent="0.2">
      <c r="A57" s="9">
        <f t="shared" si="8"/>
        <v>20</v>
      </c>
      <c r="B57" s="8">
        <v>5</v>
      </c>
      <c r="C57" s="7">
        <v>7.8774699656108786E-4</v>
      </c>
      <c r="D57" s="7">
        <v>3.9314104929265049E-3</v>
      </c>
      <c r="E57" s="7">
        <v>0.99606858950707344</v>
      </c>
      <c r="F57" s="32">
        <v>95485.679899110663</v>
      </c>
      <c r="G57" s="32">
        <v>375.39340387958509</v>
      </c>
      <c r="H57" s="32">
        <v>476540.57142504666</v>
      </c>
      <c r="I57" s="33">
        <v>5839210.6765628373</v>
      </c>
      <c r="J57" s="31">
        <v>0.996630295473237</v>
      </c>
      <c r="K57" s="30">
        <v>61.152737067301572</v>
      </c>
    </row>
    <row r="58" spans="1:12" ht="13.5" customHeight="1" x14ac:dyDescent="0.2">
      <c r="A58" s="9">
        <f t="shared" si="8"/>
        <v>25</v>
      </c>
      <c r="B58" s="8">
        <v>5</v>
      </c>
      <c r="C58" s="7">
        <v>1.0034385576601097E-3</v>
      </c>
      <c r="D58" s="7">
        <v>5.0050028757618395E-3</v>
      </c>
      <c r="E58" s="7">
        <v>0.99499499712423811</v>
      </c>
      <c r="F58" s="32">
        <v>95110.286495231077</v>
      </c>
      <c r="G58" s="32">
        <v>476.02725742316397</v>
      </c>
      <c r="H58" s="32">
        <v>474396.01935687882</v>
      </c>
      <c r="I58" s="33">
        <v>5362670.1051377906</v>
      </c>
      <c r="J58" s="31">
        <v>0.99549974924117213</v>
      </c>
      <c r="K58" s="30">
        <v>56.383702570454147</v>
      </c>
    </row>
    <row r="59" spans="1:12" ht="13.5" customHeight="1" x14ac:dyDescent="0.2">
      <c r="A59" s="9">
        <f t="shared" si="8"/>
        <v>30</v>
      </c>
      <c r="B59" s="8">
        <v>5</v>
      </c>
      <c r="C59" s="7">
        <v>1.2377264570993336E-3</v>
      </c>
      <c r="D59" s="7">
        <v>6.1701852789233522E-3</v>
      </c>
      <c r="E59" s="7">
        <v>0.99382981472107668</v>
      </c>
      <c r="F59" s="32">
        <v>94634.259237807913</v>
      </c>
      <c r="G59" s="32">
        <v>583.9109132309386</v>
      </c>
      <c r="H59" s="32">
        <v>471760.87243005174</v>
      </c>
      <c r="I59" s="33">
        <v>4888274.0857809121</v>
      </c>
      <c r="J59" s="31">
        <v>0.99444525919420768</v>
      </c>
      <c r="K59" s="30">
        <v>51.65438103654504</v>
      </c>
    </row>
    <row r="60" spans="1:12" ht="13.5" customHeight="1" x14ac:dyDescent="0.2">
      <c r="A60" s="9">
        <f t="shared" si="8"/>
        <v>35</v>
      </c>
      <c r="B60" s="8">
        <v>5</v>
      </c>
      <c r="C60" s="7">
        <v>1.5254876573493499E-3</v>
      </c>
      <c r="D60" s="7">
        <v>7.5994164071563324E-3</v>
      </c>
      <c r="E60" s="7">
        <v>0.99240058359284367</v>
      </c>
      <c r="F60" s="32">
        <v>94050.348324576975</v>
      </c>
      <c r="G60" s="32">
        <v>714.72776015655836</v>
      </c>
      <c r="H60" s="32">
        <v>468524.11864049552</v>
      </c>
      <c r="I60" s="33">
        <v>4416513.2133508604</v>
      </c>
      <c r="J60" s="31">
        <v>0.99313899481980428</v>
      </c>
      <c r="K60" s="30">
        <v>46.959030902352858</v>
      </c>
    </row>
    <row r="61" spans="1:12" ht="13.5" customHeight="1" x14ac:dyDescent="0.2">
      <c r="A61" s="9">
        <f t="shared" si="8"/>
        <v>40</v>
      </c>
      <c r="B61" s="8">
        <v>5</v>
      </c>
      <c r="C61" s="7">
        <v>1.931354972755292E-3</v>
      </c>
      <c r="D61" s="7">
        <v>9.6121360250087644E-3</v>
      </c>
      <c r="E61" s="7">
        <v>0.99038786397499123</v>
      </c>
      <c r="F61" s="32">
        <v>93335.620564420416</v>
      </c>
      <c r="G61" s="32">
        <v>897.15468084381428</v>
      </c>
      <c r="H61" s="32">
        <v>464520.86410812591</v>
      </c>
      <c r="I61" s="33">
        <v>3947989.0947103649</v>
      </c>
      <c r="J61" s="31">
        <v>0.99145560628984108</v>
      </c>
      <c r="K61" s="30">
        <v>42.298846580073423</v>
      </c>
    </row>
    <row r="62" spans="1:12" ht="13.5" customHeight="1" x14ac:dyDescent="0.2">
      <c r="A62" s="9">
        <f t="shared" si="8"/>
        <v>45</v>
      </c>
      <c r="B62" s="8">
        <v>5</v>
      </c>
      <c r="C62" s="7">
        <v>2.5330880089818077E-3</v>
      </c>
      <c r="D62" s="7">
        <v>1.2589462042379403E-2</v>
      </c>
      <c r="E62" s="7">
        <v>0.98741053795762057</v>
      </c>
      <c r="F62" s="32">
        <v>92438.465883576602</v>
      </c>
      <c r="G62" s="32">
        <v>1163.750557497071</v>
      </c>
      <c r="H62" s="32">
        <v>459419.70960766129</v>
      </c>
      <c r="I62" s="33">
        <v>3483468.2306022393</v>
      </c>
      <c r="J62" s="31">
        <v>0.98901845989144366</v>
      </c>
      <c r="K62" s="30">
        <v>37.684184795857171</v>
      </c>
    </row>
    <row r="63" spans="1:12" ht="13.5" customHeight="1" x14ac:dyDescent="0.2">
      <c r="A63" s="9">
        <f t="shared" si="8"/>
        <v>50</v>
      </c>
      <c r="B63" s="8">
        <v>5</v>
      </c>
      <c r="C63" s="7">
        <v>3.5736171378461614E-3</v>
      </c>
      <c r="D63" s="7">
        <v>1.7718563748741648E-2</v>
      </c>
      <c r="E63" s="7">
        <v>0.9822814362512583</v>
      </c>
      <c r="F63" s="32">
        <v>91274.715326079531</v>
      </c>
      <c r="G63" s="32">
        <v>1617.2568621533865</v>
      </c>
      <c r="H63" s="32">
        <v>452554.59658113122</v>
      </c>
      <c r="I63" s="33">
        <v>3024048.520994578</v>
      </c>
      <c r="J63" s="31">
        <v>0.98505699062760543</v>
      </c>
      <c r="K63" s="30">
        <v>33.131284060335268</v>
      </c>
    </row>
    <row r="64" spans="1:12" ht="13.5" customHeight="1" x14ac:dyDescent="0.2">
      <c r="A64" s="9">
        <f t="shared" si="8"/>
        <v>55</v>
      </c>
      <c r="B64" s="8">
        <v>5</v>
      </c>
      <c r="C64" s="7">
        <v>5.2754174179703139E-3</v>
      </c>
      <c r="D64" s="7">
        <v>2.6055465513122079E-2</v>
      </c>
      <c r="E64" s="7">
        <v>0.9739445344868779</v>
      </c>
      <c r="F64" s="32">
        <v>89657.458463926145</v>
      </c>
      <c r="G64" s="32">
        <v>2336.0668170010031</v>
      </c>
      <c r="H64" s="32">
        <v>442821.22757591971</v>
      </c>
      <c r="I64" s="33">
        <v>2571493.9244134468</v>
      </c>
      <c r="J64" s="31">
        <v>0.97849238726389431</v>
      </c>
      <c r="K64" s="30">
        <v>28.681316295041896</v>
      </c>
    </row>
    <row r="65" spans="1:11" ht="13.5" customHeight="1" x14ac:dyDescent="0.2">
      <c r="A65" s="9">
        <f t="shared" si="8"/>
        <v>60</v>
      </c>
      <c r="B65" s="8">
        <v>5</v>
      </c>
      <c r="C65" s="7">
        <v>8.4030345713536972E-3</v>
      </c>
      <c r="D65" s="7">
        <v>4.1210177235360183E-2</v>
      </c>
      <c r="E65" s="7">
        <v>0.95878982276463987</v>
      </c>
      <c r="F65" s="32">
        <v>87321.391646925142</v>
      </c>
      <c r="G65" s="32">
        <v>3598.5300262080855</v>
      </c>
      <c r="H65" s="32">
        <v>428241.72573032457</v>
      </c>
      <c r="I65" s="33">
        <v>2128672.6968375272</v>
      </c>
      <c r="J65" s="31">
        <v>0.96707587410520979</v>
      </c>
      <c r="K65" s="30">
        <v>24.377448145176057</v>
      </c>
    </row>
    <row r="66" spans="1:11" ht="13.5" customHeight="1" x14ac:dyDescent="0.2">
      <c r="A66" s="9">
        <f t="shared" si="8"/>
        <v>65</v>
      </c>
      <c r="B66" s="8">
        <v>5</v>
      </c>
      <c r="C66" s="7">
        <v>1.3591045608773788E-2</v>
      </c>
      <c r="D66" s="7">
        <v>6.5868341877626496E-2</v>
      </c>
      <c r="E66" s="7">
        <v>0.93413165812237353</v>
      </c>
      <c r="F66" s="32">
        <v>83722.861620717056</v>
      </c>
      <c r="G66" s="32">
        <v>5514.6860722066049</v>
      </c>
      <c r="H66" s="32">
        <v>405758.77904835838</v>
      </c>
      <c r="I66" s="33">
        <v>1700430.9711072028</v>
      </c>
      <c r="J66" s="31">
        <v>0.94749940201734495</v>
      </c>
      <c r="K66" s="30">
        <v>20.310234721915364</v>
      </c>
    </row>
    <row r="67" spans="1:11" ht="13.5" customHeight="1" x14ac:dyDescent="0.2">
      <c r="A67" s="9">
        <f t="shared" si="8"/>
        <v>70</v>
      </c>
      <c r="B67" s="8">
        <v>5</v>
      </c>
      <c r="C67" s="7">
        <v>2.2470744138453243E-2</v>
      </c>
      <c r="D67" s="7">
        <v>0.10673200222806926</v>
      </c>
      <c r="E67" s="7">
        <v>0.89326799777193078</v>
      </c>
      <c r="F67" s="32">
        <v>78208.175548510451</v>
      </c>
      <c r="G67" s="32">
        <v>8347.3151668968494</v>
      </c>
      <c r="H67" s="32">
        <v>371474.7992084712</v>
      </c>
      <c r="I67" s="33">
        <v>1294672.1920588445</v>
      </c>
      <c r="J67" s="31">
        <v>0.91550649890978397</v>
      </c>
      <c r="K67" s="30">
        <v>16.554179700251336</v>
      </c>
    </row>
    <row r="68" spans="1:11" ht="13.5" customHeight="1" x14ac:dyDescent="0.2">
      <c r="A68" s="9">
        <f t="shared" si="8"/>
        <v>75</v>
      </c>
      <c r="B68" s="8">
        <v>5</v>
      </c>
      <c r="C68" s="7">
        <v>3.6489955859204656E-2</v>
      </c>
      <c r="D68" s="7">
        <v>0.16785435799085055</v>
      </c>
      <c r="E68" s="7">
        <v>0.83214564200914942</v>
      </c>
      <c r="F68" s="32">
        <v>69860.860381613602</v>
      </c>
      <c r="G68" s="32">
        <v>11726.449868044198</v>
      </c>
      <c r="H68" s="32">
        <v>321361.0318765617</v>
      </c>
      <c r="I68" s="33">
        <v>923197.39285037341</v>
      </c>
      <c r="J68" s="31">
        <v>0.86509510890458619</v>
      </c>
      <c r="K68" s="30">
        <v>13.214801360982751</v>
      </c>
    </row>
    <row r="69" spans="1:11" ht="13.5" customHeight="1" x14ac:dyDescent="0.2">
      <c r="A69" s="9">
        <f t="shared" si="8"/>
        <v>80</v>
      </c>
      <c r="B69" s="8">
        <v>5</v>
      </c>
      <c r="C69" s="7">
        <v>5.8128700154636781E-2</v>
      </c>
      <c r="D69" s="7">
        <v>0.25461708494511637</v>
      </c>
      <c r="E69" s="7">
        <v>0.74538291505488363</v>
      </c>
      <c r="F69" s="32">
        <v>58134.410513569404</v>
      </c>
      <c r="G69" s="32">
        <v>14802.014139967767</v>
      </c>
      <c r="H69" s="32">
        <v>254642.09763147519</v>
      </c>
      <c r="I69" s="33">
        <v>601836.36097381171</v>
      </c>
      <c r="J69" s="31">
        <v>0.79238635793678314</v>
      </c>
      <c r="K69" s="30">
        <v>10.352497869284052</v>
      </c>
    </row>
    <row r="70" spans="1:11" ht="13.5" customHeight="1" x14ac:dyDescent="0.2">
      <c r="A70" s="9">
        <v>85</v>
      </c>
      <c r="B70" s="8">
        <v>5</v>
      </c>
      <c r="C70" s="7">
        <v>8.9438123156539373E-2</v>
      </c>
      <c r="D70" s="7">
        <v>0.36506978047424665</v>
      </c>
      <c r="E70" s="7">
        <v>0.63493021952575335</v>
      </c>
      <c r="F70" s="32">
        <v>43332.396373601638</v>
      </c>
      <c r="G70" s="32">
        <v>15819.348431533792</v>
      </c>
      <c r="H70" s="32">
        <v>176874.78083418548</v>
      </c>
      <c r="I70" s="33">
        <v>347194.26334233652</v>
      </c>
      <c r="J70" s="31">
        <v>0.69460149158118922</v>
      </c>
      <c r="K70" s="30">
        <v>8.0123485520835267</v>
      </c>
    </row>
    <row r="71" spans="1:11" ht="13.5" customHeight="1" x14ac:dyDescent="0.2">
      <c r="A71" s="9">
        <v>90</v>
      </c>
      <c r="B71" s="8">
        <v>5</v>
      </c>
      <c r="C71" s="7">
        <v>0.13134109985837794</v>
      </c>
      <c r="D71" s="7">
        <v>0.48854394439475723</v>
      </c>
      <c r="E71" s="7">
        <v>0.51145605560524277</v>
      </c>
      <c r="F71" s="32">
        <v>27513.047942067846</v>
      </c>
      <c r="G71" s="32">
        <v>13441.332963939883</v>
      </c>
      <c r="H71" s="32">
        <v>102339.12292826359</v>
      </c>
      <c r="I71" s="33">
        <v>170319.48250815104</v>
      </c>
      <c r="J71" s="31">
        <v>0.57859646494320338</v>
      </c>
      <c r="K71" s="30">
        <v>6.1904985178952163</v>
      </c>
    </row>
    <row r="72" spans="1:11" ht="13.5" customHeight="1" x14ac:dyDescent="0.2">
      <c r="A72" s="9">
        <v>95</v>
      </c>
      <c r="B72" s="8">
        <v>5</v>
      </c>
      <c r="C72" s="7">
        <v>0.18181891524353105</v>
      </c>
      <c r="D72" s="7">
        <v>0.60606883165109493</v>
      </c>
      <c r="E72" s="7">
        <v>0.39393116834890507</v>
      </c>
      <c r="F72" s="32">
        <v>14071.714978127962</v>
      </c>
      <c r="G72" s="32">
        <v>8528.4278561212268</v>
      </c>
      <c r="H72" s="32">
        <v>46906.163996733339</v>
      </c>
      <c r="I72" s="33">
        <v>67980.359579887445</v>
      </c>
      <c r="J72" s="31">
        <v>0.4583404924196296</v>
      </c>
      <c r="K72" s="30">
        <v>4.8309932147965693</v>
      </c>
    </row>
    <row r="73" spans="1:11" ht="13.5" customHeight="1" x14ac:dyDescent="0.2">
      <c r="A73" s="9" t="s">
        <v>3</v>
      </c>
      <c r="B73" s="34" t="s">
        <v>10</v>
      </c>
      <c r="C73" s="7">
        <v>0.26303671236864778</v>
      </c>
      <c r="D73" s="7">
        <v>1</v>
      </c>
      <c r="E73" s="7">
        <v>0</v>
      </c>
      <c r="F73" s="32">
        <v>5543.2871220067354</v>
      </c>
      <c r="G73" s="32">
        <v>5543.2871220067354</v>
      </c>
      <c r="H73" s="32">
        <v>21074.195583154109</v>
      </c>
      <c r="I73" s="33">
        <v>21074.195583154109</v>
      </c>
      <c r="J73" s="31">
        <v>0.31000417934519259</v>
      </c>
      <c r="K73" s="30">
        <v>3.8017506795724127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7" t="s">
        <v>21</v>
      </c>
      <c r="C75" s="15" t="s">
        <v>8</v>
      </c>
      <c r="D75" s="16">
        <f>+G75*0.5122+J75*0.4878</f>
        <v>0.12236786322290305</v>
      </c>
      <c r="E75" s="39" t="s">
        <v>6</v>
      </c>
      <c r="F75" s="17" t="s">
        <v>8</v>
      </c>
      <c r="G75" s="18">
        <f>+(H29-F30)/G29</f>
        <v>0.12445528614744016</v>
      </c>
      <c r="H75" s="39" t="s">
        <v>7</v>
      </c>
      <c r="I75" s="15" t="s">
        <v>8</v>
      </c>
      <c r="J75" s="16">
        <f>(H52-F53)/G52</f>
        <v>0.12017602635954124</v>
      </c>
      <c r="K75" s="2"/>
    </row>
    <row r="76" spans="1:11" ht="15.75" customHeight="1" x14ac:dyDescent="0.2">
      <c r="B76" s="38"/>
      <c r="C76" s="19" t="s">
        <v>9</v>
      </c>
      <c r="D76" s="16">
        <f>+G76*0.5122+J76*0.4878</f>
        <v>1.3339810016255869</v>
      </c>
      <c r="E76" s="40"/>
      <c r="F76" s="20" t="s">
        <v>9</v>
      </c>
      <c r="G76" s="18">
        <f>+(H30-4*F31)/G30</f>
        <v>1.4457945467026141</v>
      </c>
      <c r="H76" s="40"/>
      <c r="I76" s="19" t="s">
        <v>9</v>
      </c>
      <c r="J76" s="16">
        <f>(H53-4*F54)/G53</f>
        <v>1.216574487094112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tabSelected="1" view="pageBreakPreview" zoomScale="85" zoomScaleNormal="100" zoomScaleSheetLayoutView="85" workbookViewId="0">
      <selection activeCell="H13" sqref="H13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1" t="s">
        <v>25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35"/>
    </row>
    <row r="3" spans="1:12" x14ac:dyDescent="0.2">
      <c r="A3" s="41" t="s">
        <v>0</v>
      </c>
      <c r="B3" s="41"/>
      <c r="C3" s="41"/>
      <c r="D3" s="41"/>
      <c r="E3" s="41"/>
      <c r="F3" s="41"/>
      <c r="G3" s="41"/>
      <c r="H3" s="41"/>
      <c r="I3" s="41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2" t="s">
        <v>2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2.39271629118833E-2</v>
      </c>
      <c r="D6" s="7">
        <f t="shared" si="0"/>
        <v>2.3433705242437045E-2</v>
      </c>
      <c r="E6" s="7">
        <f t="shared" si="0"/>
        <v>0.97656629475756296</v>
      </c>
      <c r="F6" s="32">
        <f t="shared" si="0"/>
        <v>100000</v>
      </c>
      <c r="G6" s="32">
        <f t="shared" si="0"/>
        <v>2343.3705242437045</v>
      </c>
      <c r="H6" s="32">
        <f t="shared" si="0"/>
        <v>97949.328748135478</v>
      </c>
      <c r="I6" s="33">
        <f t="shared" si="0"/>
        <v>7544012.2275189608</v>
      </c>
      <c r="J6" s="31"/>
      <c r="K6" s="30">
        <f t="shared" ref="K6:K27" si="1">+K29*0.5122+K52*0.4878</f>
        <v>75.440122275189623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2.6879833396466386E-3</v>
      </c>
      <c r="D7" s="7">
        <f t="shared" si="0"/>
        <v>1.0674775160391047E-2</v>
      </c>
      <c r="E7" s="7">
        <f t="shared" si="0"/>
        <v>0.98932522483960894</v>
      </c>
      <c r="F7" s="32">
        <f t="shared" si="0"/>
        <v>97656.629475756286</v>
      </c>
      <c r="G7" s="32">
        <f t="shared" si="0"/>
        <v>1042.4658641897399</v>
      </c>
      <c r="H7" s="32">
        <f t="shared" si="0"/>
        <v>387823.32025823288</v>
      </c>
      <c r="I7" s="33">
        <f t="shared" si="0"/>
        <v>7446062.8987708259</v>
      </c>
      <c r="J7" s="31">
        <f t="shared" ref="J7:J27" si="2">+J30*0.5122+J53*0.4878</f>
        <v>0.97154529801273681</v>
      </c>
      <c r="K7" s="30">
        <f t="shared" si="1"/>
        <v>76.241322326489041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4.7875119302384661E-4</v>
      </c>
      <c r="D8" s="7">
        <f t="shared" si="0"/>
        <v>2.3903489061537974E-3</v>
      </c>
      <c r="E8" s="7">
        <f t="shared" si="0"/>
        <v>0.99760965109384625</v>
      </c>
      <c r="F8" s="32">
        <f t="shared" si="0"/>
        <v>96614.163611566561</v>
      </c>
      <c r="G8" s="32">
        <f t="shared" si="0"/>
        <v>230.839308514115</v>
      </c>
      <c r="H8" s="32">
        <f t="shared" si="0"/>
        <v>482423.41229216423</v>
      </c>
      <c r="I8" s="33">
        <f t="shared" si="0"/>
        <v>7058239.5785125932</v>
      </c>
      <c r="J8" s="31">
        <f t="shared" si="2"/>
        <v>0.99310449756839603</v>
      </c>
      <c r="K8" s="30">
        <f t="shared" si="1"/>
        <v>73.049881434470493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5.770679282349016E-4</v>
      </c>
      <c r="D9" s="7">
        <f t="shared" si="0"/>
        <v>2.8813935370052531E-3</v>
      </c>
      <c r="E9" s="7">
        <f t="shared" si="0"/>
        <v>0.99711860646299477</v>
      </c>
      <c r="F9" s="32">
        <f t="shared" si="0"/>
        <v>96383.324303052446</v>
      </c>
      <c r="G9" s="32">
        <f t="shared" si="0"/>
        <v>277.53049018004259</v>
      </c>
      <c r="H9" s="32">
        <f t="shared" si="0"/>
        <v>481303.29268625705</v>
      </c>
      <c r="I9" s="33">
        <f t="shared" si="0"/>
        <v>6575816.1662204294</v>
      </c>
      <c r="J9" s="31">
        <f t="shared" si="2"/>
        <v>0.99767688318641434</v>
      </c>
      <c r="K9" s="30">
        <f t="shared" si="1"/>
        <v>68.217607860723376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1.1160541355465874E-3</v>
      </c>
      <c r="D10" s="7">
        <f t="shared" si="0"/>
        <v>5.5624826850638569E-3</v>
      </c>
      <c r="E10" s="7">
        <f t="shared" si="0"/>
        <v>0.99443751731493601</v>
      </c>
      <c r="F10" s="32">
        <f t="shared" si="0"/>
        <v>96105.793812872405</v>
      </c>
      <c r="G10" s="32">
        <f t="shared" si="0"/>
        <v>533.6857557962386</v>
      </c>
      <c r="H10" s="32">
        <f t="shared" si="0"/>
        <v>479315.84422791202</v>
      </c>
      <c r="I10" s="33">
        <f t="shared" si="0"/>
        <v>6094512.8735341728</v>
      </c>
      <c r="J10" s="31">
        <f t="shared" si="2"/>
        <v>0.99586600789976332</v>
      </c>
      <c r="K10" s="30">
        <f t="shared" si="1"/>
        <v>63.40389995699077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1.7273778052259076E-3</v>
      </c>
      <c r="D11" s="7">
        <f t="shared" si="0"/>
        <v>8.5889181134552791E-3</v>
      </c>
      <c r="E11" s="7">
        <f t="shared" si="0"/>
        <v>0.9914110818865447</v>
      </c>
      <c r="F11" s="32">
        <f t="shared" si="0"/>
        <v>95572.10805707617</v>
      </c>
      <c r="G11" s="32">
        <f t="shared" si="0"/>
        <v>817.88230878328511</v>
      </c>
      <c r="H11" s="32">
        <f t="shared" si="0"/>
        <v>475904.89272443869</v>
      </c>
      <c r="I11" s="33">
        <f t="shared" si="0"/>
        <v>5615197.0293062599</v>
      </c>
      <c r="J11" s="31">
        <f t="shared" si="2"/>
        <v>0.99286537005881859</v>
      </c>
      <c r="K11" s="30">
        <f t="shared" si="1"/>
        <v>58.733854092431358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1.9938379661726281E-3</v>
      </c>
      <c r="D12" s="7">
        <f t="shared" si="0"/>
        <v>9.9050672761049133E-3</v>
      </c>
      <c r="E12" s="7">
        <f t="shared" si="0"/>
        <v>0.99009493272389515</v>
      </c>
      <c r="F12" s="32">
        <f t="shared" si="0"/>
        <v>94754.225748292869</v>
      </c>
      <c r="G12" s="32">
        <f t="shared" si="0"/>
        <v>932.77857314668154</v>
      </c>
      <c r="H12" s="32">
        <f t="shared" si="0"/>
        <v>471450.83065080189</v>
      </c>
      <c r="I12" s="33">
        <f t="shared" si="0"/>
        <v>5139292.1365818214</v>
      </c>
      <c r="J12" s="31">
        <f t="shared" si="2"/>
        <v>0.99059467482023622</v>
      </c>
      <c r="K12" s="30">
        <f t="shared" si="1"/>
        <v>54.205066569002419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2.0490110031039939E-3</v>
      </c>
      <c r="D13" s="7">
        <f t="shared" si="0"/>
        <v>1.0181838368915059E-2</v>
      </c>
      <c r="E13" s="7">
        <f t="shared" si="0"/>
        <v>0.98981816163108505</v>
      </c>
      <c r="F13" s="32">
        <f t="shared" si="0"/>
        <v>93821.447175146197</v>
      </c>
      <c r="G13" s="32">
        <f t="shared" si="0"/>
        <v>948.0248092353861</v>
      </c>
      <c r="H13" s="32">
        <f t="shared" si="0"/>
        <v>466743.2526590802</v>
      </c>
      <c r="I13" s="33">
        <f t="shared" si="0"/>
        <v>4667841.3059310196</v>
      </c>
      <c r="J13" s="31">
        <f t="shared" si="2"/>
        <v>0.98994381005089338</v>
      </c>
      <c r="K13" s="30">
        <f t="shared" si="1"/>
        <v>49.707582831755587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2.1613812924134524E-3</v>
      </c>
      <c r="D14" s="7">
        <f t="shared" si="0"/>
        <v>1.0741913193876644E-2</v>
      </c>
      <c r="E14" s="7">
        <f t="shared" si="0"/>
        <v>0.98925808680612337</v>
      </c>
      <c r="F14" s="32">
        <f t="shared" si="0"/>
        <v>92873.42236591081</v>
      </c>
      <c r="G14" s="32">
        <f t="shared" si="0"/>
        <v>989.98971922875739</v>
      </c>
      <c r="H14" s="32">
        <f t="shared" si="0"/>
        <v>461924.18777791492</v>
      </c>
      <c r="I14" s="33">
        <f t="shared" si="0"/>
        <v>4201098.053271939</v>
      </c>
      <c r="J14" s="31">
        <f t="shared" si="2"/>
        <v>0.98959472385399971</v>
      </c>
      <c r="K14" s="30">
        <f t="shared" si="1"/>
        <v>45.181536397350797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2.5066668192844899E-3</v>
      </c>
      <c r="D15" s="7">
        <f t="shared" si="0"/>
        <v>1.2450897457827778E-2</v>
      </c>
      <c r="E15" s="7">
        <f t="shared" si="0"/>
        <v>0.98754910254217232</v>
      </c>
      <c r="F15" s="32">
        <f t="shared" si="0"/>
        <v>91883.432646682049</v>
      </c>
      <c r="G15" s="32">
        <f t="shared" si="0"/>
        <v>1135.4846942186125</v>
      </c>
      <c r="H15" s="32">
        <f t="shared" si="0"/>
        <v>456665.39212045458</v>
      </c>
      <c r="I15" s="33">
        <f t="shared" si="0"/>
        <v>3739173.8654940249</v>
      </c>
      <c r="J15" s="31">
        <f t="shared" si="2"/>
        <v>0.98852901800428972</v>
      </c>
      <c r="K15" s="30">
        <f t="shared" si="1"/>
        <v>40.635540749480697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3.2462212431747196E-3</v>
      </c>
      <c r="D16" s="7">
        <f t="shared" si="4"/>
        <v>1.6096669893988239E-2</v>
      </c>
      <c r="E16" s="7">
        <f t="shared" si="4"/>
        <v>0.98390333010601183</v>
      </c>
      <c r="F16" s="32">
        <f t="shared" si="4"/>
        <v>90747.947952463437</v>
      </c>
      <c r="G16" s="32">
        <f t="shared" si="4"/>
        <v>1448.8657251245022</v>
      </c>
      <c r="H16" s="32">
        <f t="shared" si="4"/>
        <v>450286.33081417566</v>
      </c>
      <c r="I16" s="33">
        <f t="shared" si="4"/>
        <v>3282508.47337357</v>
      </c>
      <c r="J16" s="31">
        <f t="shared" si="2"/>
        <v>0.98592249175042246</v>
      </c>
      <c r="K16" s="30">
        <f t="shared" si="1"/>
        <v>36.107093456252471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4.5932243608156472E-3</v>
      </c>
      <c r="D17" s="7">
        <f t="shared" si="4"/>
        <v>2.2700563706320648E-2</v>
      </c>
      <c r="E17" s="7">
        <f t="shared" si="4"/>
        <v>0.97729943629367932</v>
      </c>
      <c r="F17" s="32">
        <f t="shared" si="4"/>
        <v>89299.082227338935</v>
      </c>
      <c r="G17" s="32">
        <f t="shared" si="4"/>
        <v>2008.0560926198202</v>
      </c>
      <c r="H17" s="32">
        <f t="shared" si="4"/>
        <v>441756.56921283249</v>
      </c>
      <c r="I17" s="33">
        <f t="shared" si="4"/>
        <v>2832222.1425593942</v>
      </c>
      <c r="J17" s="31">
        <f t="shared" si="2"/>
        <v>0.98089056502042149</v>
      </c>
      <c r="K17" s="30">
        <f t="shared" si="1"/>
        <v>31.645343826500806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6.8476336490155085E-3</v>
      </c>
      <c r="D18" s="7">
        <f t="shared" si="4"/>
        <v>3.3652892273577276E-2</v>
      </c>
      <c r="E18" s="7">
        <f t="shared" si="4"/>
        <v>0.96634710772642274</v>
      </c>
      <c r="F18" s="32">
        <f t="shared" si="4"/>
        <v>87291.026134719112</v>
      </c>
      <c r="G18" s="32">
        <f t="shared" si="4"/>
        <v>2904.0673721622306</v>
      </c>
      <c r="H18" s="32">
        <f t="shared" si="4"/>
        <v>429643.63518712932</v>
      </c>
      <c r="I18" s="33">
        <f t="shared" si="4"/>
        <v>2390465.5733465618</v>
      </c>
      <c r="J18" s="31">
        <f t="shared" si="2"/>
        <v>0.97229252353200257</v>
      </c>
      <c r="K18" s="30">
        <f t="shared" si="1"/>
        <v>27.306302490772246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1.0647570641751139E-2</v>
      </c>
      <c r="D19" s="7">
        <f t="shared" si="4"/>
        <v>5.1848883604452112E-2</v>
      </c>
      <c r="E19" s="7">
        <f t="shared" si="4"/>
        <v>0.94815111639554783</v>
      </c>
      <c r="F19" s="32">
        <f t="shared" si="4"/>
        <v>84386.958762556897</v>
      </c>
      <c r="G19" s="32">
        <f t="shared" si="4"/>
        <v>4317.1987133838375</v>
      </c>
      <c r="H19" s="32">
        <f t="shared" si="4"/>
        <v>411824.04891773866</v>
      </c>
      <c r="I19" s="33">
        <f t="shared" si="4"/>
        <v>1960821.9381594325</v>
      </c>
      <c r="J19" s="31">
        <f t="shared" si="2"/>
        <v>0.95800722346206379</v>
      </c>
      <c r="K19" s="30">
        <f t="shared" si="1"/>
        <v>23.147195118143809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1.6760104883805187E-2</v>
      </c>
      <c r="D20" s="7">
        <f t="shared" si="4"/>
        <v>8.0434936510201616E-2</v>
      </c>
      <c r="E20" s="7">
        <f t="shared" si="4"/>
        <v>0.91956506348979838</v>
      </c>
      <c r="F20" s="32">
        <f t="shared" si="4"/>
        <v>80069.760049173055</v>
      </c>
      <c r="G20" s="32">
        <f t="shared" si="4"/>
        <v>6340.6329221971946</v>
      </c>
      <c r="H20" s="32">
        <f t="shared" si="4"/>
        <v>385446.94894372497</v>
      </c>
      <c r="I20" s="33">
        <f t="shared" si="4"/>
        <v>1548997.8892416938</v>
      </c>
      <c r="J20" s="31">
        <f t="shared" si="2"/>
        <v>0.93502094656576396</v>
      </c>
      <c r="K20" s="30">
        <f t="shared" si="1"/>
        <v>19.245015189528388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2.6663971554155202E-2</v>
      </c>
      <c r="D21" s="7">
        <f t="shared" si="4"/>
        <v>0.12505141943722609</v>
      </c>
      <c r="E21" s="7">
        <f t="shared" si="4"/>
        <v>0.87494858056277391</v>
      </c>
      <c r="F21" s="32">
        <f t="shared" si="4"/>
        <v>73729.127126975858</v>
      </c>
      <c r="G21" s="32">
        <f t="shared" si="4"/>
        <v>9059.5739892377951</v>
      </c>
      <c r="H21" s="32">
        <f t="shared" si="4"/>
        <v>347192.5792116556</v>
      </c>
      <c r="I21" s="33">
        <f t="shared" si="4"/>
        <v>1163550.9402979687</v>
      </c>
      <c r="J21" s="31">
        <f t="shared" si="2"/>
        <v>0.89910171877059741</v>
      </c>
      <c r="K21" s="30">
        <f t="shared" si="1"/>
        <v>15.669137733273075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4.1996572096247548E-2</v>
      </c>
      <c r="D22" s="7">
        <f t="shared" si="4"/>
        <v>0.19012239409951559</v>
      </c>
      <c r="E22" s="7">
        <f t="shared" si="4"/>
        <v>0.80987760590048441</v>
      </c>
      <c r="F22" s="32">
        <f t="shared" si="4"/>
        <v>64669.553137738054</v>
      </c>
      <c r="G22" s="32">
        <f t="shared" si="4"/>
        <v>12056.437776115328</v>
      </c>
      <c r="H22" s="32">
        <f t="shared" si="4"/>
        <v>294371.30361457629</v>
      </c>
      <c r="I22" s="33">
        <f t="shared" si="4"/>
        <v>816358.36108631315</v>
      </c>
      <c r="J22" s="31">
        <f t="shared" si="2"/>
        <v>0.84504210581581396</v>
      </c>
      <c r="K22" s="30">
        <f t="shared" si="1"/>
        <v>12.501837294214464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6.50716313484304E-2</v>
      </c>
      <c r="D23" s="7">
        <f t="shared" si="4"/>
        <v>0.27946489425189991</v>
      </c>
      <c r="E23" s="7">
        <f t="shared" si="4"/>
        <v>0.72053510574810009</v>
      </c>
      <c r="F23" s="32">
        <f t="shared" si="4"/>
        <v>52613.115361622724</v>
      </c>
      <c r="G23" s="32">
        <f t="shared" si="4"/>
        <v>14391.899239099715</v>
      </c>
      <c r="H23" s="32">
        <f t="shared" si="4"/>
        <v>227681.76400434654</v>
      </c>
      <c r="I23" s="33">
        <f t="shared" si="4"/>
        <v>521987.05747173686</v>
      </c>
      <c r="J23" s="31">
        <f t="shared" si="2"/>
        <v>0.76878920524027583</v>
      </c>
      <c r="K23" s="30">
        <f t="shared" si="1"/>
        <v>9.7951554929707676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9.6877146943475476E-2</v>
      </c>
      <c r="D24" s="7">
        <f t="shared" si="4"/>
        <v>0.38739719809905454</v>
      </c>
      <c r="E24" s="7">
        <f t="shared" si="4"/>
        <v>0.61260280190094552</v>
      </c>
      <c r="F24" s="32">
        <f t="shared" si="4"/>
        <v>38221.216122523008</v>
      </c>
      <c r="G24" s="32">
        <f t="shared" si="4"/>
        <v>14493.527949494059</v>
      </c>
      <c r="H24" s="32">
        <f t="shared" si="4"/>
        <v>154330.02765859661</v>
      </c>
      <c r="I24" s="33">
        <f t="shared" si="4"/>
        <v>294305.29346739023</v>
      </c>
      <c r="J24" s="31">
        <f t="shared" si="2"/>
        <v>0.67091095361469733</v>
      </c>
      <c r="K24" s="30">
        <f t="shared" si="1"/>
        <v>7.579168704234994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0.13837109457438573</v>
      </c>
      <c r="D25" s="7">
        <f t="shared" si="4"/>
        <v>0.50511501904946099</v>
      </c>
      <c r="E25" s="7">
        <f t="shared" si="4"/>
        <v>0.49488498095053901</v>
      </c>
      <c r="F25" s="32">
        <f t="shared" si="4"/>
        <v>23727.688173028953</v>
      </c>
      <c r="G25" s="32">
        <f t="shared" si="4"/>
        <v>11746.473862255636</v>
      </c>
      <c r="H25" s="32">
        <f t="shared" si="4"/>
        <v>87670.012140338978</v>
      </c>
      <c r="I25" s="33">
        <f t="shared" si="4"/>
        <v>139975.26580879366</v>
      </c>
      <c r="J25" s="31">
        <f t="shared" si="2"/>
        <v>0.55911461377082705</v>
      </c>
      <c r="K25" s="30">
        <f t="shared" si="1"/>
        <v>5.7942607336873131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0.18736126376244444</v>
      </c>
      <c r="D26" s="7">
        <f t="shared" si="5"/>
        <v>0.61548941430297976</v>
      </c>
      <c r="E26" s="7">
        <f t="shared" si="5"/>
        <v>0.38451058569702024</v>
      </c>
      <c r="F26" s="32">
        <f t="shared" si="5"/>
        <v>11981.214310773317</v>
      </c>
      <c r="G26" s="32">
        <f t="shared" si="5"/>
        <v>7240.7362005548885</v>
      </c>
      <c r="H26" s="32">
        <f t="shared" si="5"/>
        <v>39946.242507903982</v>
      </c>
      <c r="I26" s="33">
        <f t="shared" si="5"/>
        <v>52305.253668454701</v>
      </c>
      <c r="J26" s="31">
        <f t="shared" si="2"/>
        <v>0.44523528630419484</v>
      </c>
      <c r="K26" s="30">
        <f t="shared" si="1"/>
        <v>4.2893632964353454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0.38786323593279992</v>
      </c>
      <c r="D27" s="7">
        <f t="shared" si="6"/>
        <v>1</v>
      </c>
      <c r="E27" s="7">
        <f t="shared" si="6"/>
        <v>0</v>
      </c>
      <c r="F27" s="32">
        <f t="shared" si="6"/>
        <v>4740.4781102184297</v>
      </c>
      <c r="G27" s="32">
        <f t="shared" si="6"/>
        <v>4740.4781102184297</v>
      </c>
      <c r="H27" s="32">
        <f t="shared" si="6"/>
        <v>12359.011160550719</v>
      </c>
      <c r="I27" s="33">
        <f t="shared" si="6"/>
        <v>12359.011160550719</v>
      </c>
      <c r="J27" s="31">
        <f t="shared" si="2"/>
        <v>0.23106237170107774</v>
      </c>
      <c r="K27" s="30">
        <f t="shared" si="1"/>
        <v>2.5799079152746192</v>
      </c>
    </row>
    <row r="28" spans="1:11" ht="20.25" customHeight="1" x14ac:dyDescent="0.2">
      <c r="A28" s="42" t="s">
        <v>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ht="13.5" customHeight="1" x14ac:dyDescent="0.2">
      <c r="A29" s="6">
        <v>0</v>
      </c>
      <c r="B29" s="8">
        <v>1</v>
      </c>
      <c r="C29" s="7">
        <v>2.5699575115447119E-2</v>
      </c>
      <c r="D29" s="7">
        <v>2.5134031086416216E-2</v>
      </c>
      <c r="E29" s="7">
        <v>0.97486596891358379</v>
      </c>
      <c r="F29" s="32">
        <v>100000</v>
      </c>
      <c r="G29" s="32">
        <v>2513.4031086416217</v>
      </c>
      <c r="H29" s="32">
        <v>97799.403194448241</v>
      </c>
      <c r="I29" s="33">
        <v>7206875.6867061695</v>
      </c>
      <c r="J29" s="31"/>
      <c r="K29" s="30">
        <v>72.068756867061694</v>
      </c>
    </row>
    <row r="30" spans="1:11" ht="13.5" customHeight="1" x14ac:dyDescent="0.2">
      <c r="A30" s="6">
        <v>1</v>
      </c>
      <c r="B30" s="8">
        <v>4</v>
      </c>
      <c r="C30" s="7">
        <v>2.682680292989092E-3</v>
      </c>
      <c r="D30" s="7">
        <v>1.065628262667485E-2</v>
      </c>
      <c r="E30" s="7">
        <v>0.98934371737332516</v>
      </c>
      <c r="F30" s="32">
        <v>97486.596891358378</v>
      </c>
      <c r="G30" s="32">
        <v>1038.8447287870367</v>
      </c>
      <c r="H30" s="32">
        <v>387241.34646306909</v>
      </c>
      <c r="I30" s="33">
        <v>7109076.2835117215</v>
      </c>
      <c r="J30" s="31">
        <v>0.97008149931503462</v>
      </c>
      <c r="K30" s="30">
        <v>72.923627557070873</v>
      </c>
    </row>
    <row r="31" spans="1:11" ht="13.5" customHeight="1" x14ac:dyDescent="0.2">
      <c r="A31" s="6">
        <v>5</v>
      </c>
      <c r="B31" s="8">
        <v>5</v>
      </c>
      <c r="C31" s="7">
        <v>5.9609631764221782E-4</v>
      </c>
      <c r="D31" s="7">
        <v>2.9755295535588821E-3</v>
      </c>
      <c r="E31" s="7">
        <v>0.99702447044644116</v>
      </c>
      <c r="F31" s="32">
        <v>96447.752162571342</v>
      </c>
      <c r="G31" s="32">
        <v>286.98313693405362</v>
      </c>
      <c r="H31" s="32">
        <v>481437.52685669728</v>
      </c>
      <c r="I31" s="33">
        <v>6721834.9370486522</v>
      </c>
      <c r="J31" s="31">
        <v>0.9925712987963089</v>
      </c>
      <c r="K31" s="30">
        <v>69.694054929537359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7.3818118051561794E-4</v>
      </c>
      <c r="D32" s="7">
        <v>3.6850199975825703E-3</v>
      </c>
      <c r="E32" s="7">
        <v>0.99631498000241747</v>
      </c>
      <c r="F32" s="32">
        <v>96160.769025637288</v>
      </c>
      <c r="G32" s="32">
        <v>354.35435684239201</v>
      </c>
      <c r="H32" s="32">
        <v>480037.10497587634</v>
      </c>
      <c r="I32" s="33">
        <v>6240397.410191955</v>
      </c>
      <c r="J32" s="31">
        <v>0.99709116592974323</v>
      </c>
      <c r="K32" s="30">
        <v>64.89546073126985</v>
      </c>
    </row>
    <row r="33" spans="1:11" ht="13.5" customHeight="1" x14ac:dyDescent="0.2">
      <c r="A33" s="9">
        <f t="shared" si="7"/>
        <v>15</v>
      </c>
      <c r="B33" s="8">
        <v>5</v>
      </c>
      <c r="C33" s="7">
        <v>1.6921086535277307E-3</v>
      </c>
      <c r="D33" s="7">
        <v>8.4288611571676324E-3</v>
      </c>
      <c r="E33" s="7">
        <v>0.99157113884283232</v>
      </c>
      <c r="F33" s="32">
        <v>95806.414668794896</v>
      </c>
      <c r="G33" s="32">
        <v>807.53896720930061</v>
      </c>
      <c r="H33" s="32">
        <v>477238.24680272897</v>
      </c>
      <c r="I33" s="33">
        <v>5760360.3052160786</v>
      </c>
      <c r="J33" s="31">
        <v>0.99416949618240857</v>
      </c>
      <c r="K33" s="30">
        <v>60.124996067641028</v>
      </c>
    </row>
    <row r="34" spans="1:11" ht="13.5" customHeight="1" x14ac:dyDescent="0.2">
      <c r="A34" s="9">
        <f t="shared" si="7"/>
        <v>20</v>
      </c>
      <c r="B34" s="8">
        <v>5</v>
      </c>
      <c r="C34" s="7">
        <v>2.725234024229375E-3</v>
      </c>
      <c r="D34" s="7">
        <v>1.353770183036372E-2</v>
      </c>
      <c r="E34" s="7">
        <v>0.98646229816963626</v>
      </c>
      <c r="F34" s="32">
        <v>94998.875701585595</v>
      </c>
      <c r="G34" s="32">
        <v>1286.0664534678508</v>
      </c>
      <c r="H34" s="32">
        <v>471910.46421472623</v>
      </c>
      <c r="I34" s="33">
        <v>5283122.05841335</v>
      </c>
      <c r="J34" s="31">
        <v>0.98883622043351227</v>
      </c>
      <c r="K34" s="30">
        <v>55.612469299204257</v>
      </c>
    </row>
    <row r="35" spans="1:11" ht="13.5" customHeight="1" x14ac:dyDescent="0.2">
      <c r="A35" s="9">
        <f t="shared" si="7"/>
        <v>25</v>
      </c>
      <c r="B35" s="8">
        <v>5</v>
      </c>
      <c r="C35" s="7">
        <v>3.059316546554754E-3</v>
      </c>
      <c r="D35" s="7">
        <v>1.5180203834458211E-2</v>
      </c>
      <c r="E35" s="7">
        <v>0.98481979616554183</v>
      </c>
      <c r="F35" s="32">
        <v>93712.809248117745</v>
      </c>
      <c r="G35" s="32">
        <v>1422.5795462861279</v>
      </c>
      <c r="H35" s="32">
        <v>464999.13449236378</v>
      </c>
      <c r="I35" s="33">
        <v>4811211.5941986237</v>
      </c>
      <c r="J35" s="31">
        <v>0.98535457412697314</v>
      </c>
      <c r="K35" s="30">
        <v>51.339956968532121</v>
      </c>
    </row>
    <row r="36" spans="1:11" ht="13.5" customHeight="1" x14ac:dyDescent="0.2">
      <c r="A36" s="9">
        <f t="shared" si="7"/>
        <v>30</v>
      </c>
      <c r="B36" s="8">
        <v>5</v>
      </c>
      <c r="C36" s="7">
        <v>2.9601688133547078E-3</v>
      </c>
      <c r="D36" s="7">
        <v>1.4691079277011751E-2</v>
      </c>
      <c r="E36" s="7">
        <v>0.98530892072298826</v>
      </c>
      <c r="F36" s="32">
        <v>92290.229701831617</v>
      </c>
      <c r="G36" s="32">
        <v>1355.8430810432328</v>
      </c>
      <c r="H36" s="32">
        <v>458028.97284992319</v>
      </c>
      <c r="I36" s="33">
        <v>4346212.4597062599</v>
      </c>
      <c r="J36" s="31">
        <v>0.98501037716973416</v>
      </c>
      <c r="K36" s="30">
        <v>47.09287726065768</v>
      </c>
    </row>
    <row r="37" spans="1:11" ht="13.5" customHeight="1" x14ac:dyDescent="0.2">
      <c r="A37" s="9">
        <f t="shared" si="7"/>
        <v>35</v>
      </c>
      <c r="B37" s="8">
        <v>5</v>
      </c>
      <c r="C37" s="7">
        <v>2.9208190867719883E-3</v>
      </c>
      <c r="D37" s="7">
        <v>1.4498504231691764E-2</v>
      </c>
      <c r="E37" s="7">
        <v>0.98550149576830826</v>
      </c>
      <c r="F37" s="32">
        <v>90934.386620788384</v>
      </c>
      <c r="G37" s="32">
        <v>1318.4125892277953</v>
      </c>
      <c r="H37" s="32">
        <v>451384.54319157091</v>
      </c>
      <c r="I37" s="33">
        <v>3888183.4868563367</v>
      </c>
      <c r="J37" s="31">
        <v>0.98549342934135875</v>
      </c>
      <c r="K37" s="30">
        <v>42.758120787361911</v>
      </c>
    </row>
    <row r="38" spans="1:11" ht="13.5" customHeight="1" x14ac:dyDescent="0.2">
      <c r="A38" s="9">
        <f t="shared" si="7"/>
        <v>40</v>
      </c>
      <c r="B38" s="8">
        <v>5</v>
      </c>
      <c r="C38" s="7">
        <v>3.2333768495888073E-3</v>
      </c>
      <c r="D38" s="7">
        <v>1.604054112435558E-2</v>
      </c>
      <c r="E38" s="7">
        <v>0.9839594588756444</v>
      </c>
      <c r="F38" s="32">
        <v>89615.974031560589</v>
      </c>
      <c r="G38" s="32">
        <v>1437.4887168524292</v>
      </c>
      <c r="H38" s="32">
        <v>444578.15581726469</v>
      </c>
      <c r="I38" s="33">
        <v>3436798.9436647659</v>
      </c>
      <c r="J38" s="31">
        <v>0.98492108895404173</v>
      </c>
      <c r="K38" s="30">
        <v>38.350293915841476</v>
      </c>
    </row>
    <row r="39" spans="1:11" ht="13.5" customHeight="1" x14ac:dyDescent="0.2">
      <c r="A39" s="9">
        <f t="shared" si="7"/>
        <v>45</v>
      </c>
      <c r="B39" s="8">
        <v>5</v>
      </c>
      <c r="C39" s="7">
        <v>4.1400380742969353E-3</v>
      </c>
      <c r="D39" s="7">
        <v>2.0497740124239588E-2</v>
      </c>
      <c r="E39" s="7">
        <v>0.97950225987576045</v>
      </c>
      <c r="F39" s="32">
        <v>88178.485314708159</v>
      </c>
      <c r="G39" s="32">
        <v>1807.4596765299648</v>
      </c>
      <c r="H39" s="32">
        <v>436580.44783486903</v>
      </c>
      <c r="I39" s="33">
        <v>2992220.7878475012</v>
      </c>
      <c r="J39" s="31">
        <v>0.98201056917046781</v>
      </c>
      <c r="K39" s="30">
        <v>33.933683224068709</v>
      </c>
    </row>
    <row r="40" spans="1:11" ht="13.5" customHeight="1" x14ac:dyDescent="0.2">
      <c r="A40" s="9">
        <f t="shared" si="7"/>
        <v>50</v>
      </c>
      <c r="B40" s="8">
        <v>5</v>
      </c>
      <c r="C40" s="7">
        <v>5.8614661811183773E-3</v>
      </c>
      <c r="D40" s="7">
        <v>2.8907521490484804E-2</v>
      </c>
      <c r="E40" s="7">
        <v>0.97109247850951519</v>
      </c>
      <c r="F40" s="32">
        <v>86371.025638178195</v>
      </c>
      <c r="G40" s="32">
        <v>2496.77227979085</v>
      </c>
      <c r="H40" s="32">
        <v>425963.77811301505</v>
      </c>
      <c r="I40" s="33">
        <v>2555640.3400126323</v>
      </c>
      <c r="J40" s="31">
        <v>0.97568221441316216</v>
      </c>
      <c r="K40" s="30">
        <v>29.589093346171566</v>
      </c>
    </row>
    <row r="41" spans="1:11" ht="13.5" customHeight="1" x14ac:dyDescent="0.2">
      <c r="A41" s="9">
        <f t="shared" si="7"/>
        <v>55</v>
      </c>
      <c r="B41" s="8">
        <v>5</v>
      </c>
      <c r="C41" s="7">
        <v>8.7769740428967156E-3</v>
      </c>
      <c r="D41" s="7">
        <v>4.2998238892610868E-2</v>
      </c>
      <c r="E41" s="7">
        <v>0.9570017611073891</v>
      </c>
      <c r="F41" s="32">
        <v>83874.253358387345</v>
      </c>
      <c r="G41" s="32">
        <v>3606.4451828433084</v>
      </c>
      <c r="H41" s="32">
        <v>410898.46742363751</v>
      </c>
      <c r="I41" s="33">
        <v>2129676.5618996173</v>
      </c>
      <c r="J41" s="31">
        <v>0.96463241368523012</v>
      </c>
      <c r="K41" s="30">
        <v>25.391302773208551</v>
      </c>
    </row>
    <row r="42" spans="1:11" ht="13.5" customHeight="1" x14ac:dyDescent="0.2">
      <c r="A42" s="9">
        <f t="shared" si="7"/>
        <v>60</v>
      </c>
      <c r="B42" s="8">
        <v>5</v>
      </c>
      <c r="C42" s="7">
        <v>1.3473819113861701E-2</v>
      </c>
      <c r="D42" s="7">
        <v>6.5298201392151325E-2</v>
      </c>
      <c r="E42" s="7">
        <v>0.93470179860784863</v>
      </c>
      <c r="F42" s="32">
        <v>80267.808175544036</v>
      </c>
      <c r="G42" s="32">
        <v>5241.3435035532457</v>
      </c>
      <c r="H42" s="32">
        <v>389002.06832679053</v>
      </c>
      <c r="I42" s="33">
        <v>1718778.0944759797</v>
      </c>
      <c r="J42" s="31">
        <v>0.94671092536767298</v>
      </c>
      <c r="K42" s="30">
        <v>21.413043828442998</v>
      </c>
    </row>
    <row r="43" spans="1:11" ht="13.5" customHeight="1" x14ac:dyDescent="0.2">
      <c r="A43" s="9">
        <f t="shared" si="7"/>
        <v>65</v>
      </c>
      <c r="B43" s="8">
        <v>5</v>
      </c>
      <c r="C43" s="7">
        <v>2.0833836430730772E-2</v>
      </c>
      <c r="D43" s="7">
        <v>9.9275829097486931E-2</v>
      </c>
      <c r="E43" s="7">
        <v>0.90072417090251311</v>
      </c>
      <c r="F43" s="32">
        <v>75026.464671990791</v>
      </c>
      <c r="G43" s="32">
        <v>7448.3144845651987</v>
      </c>
      <c r="H43" s="32">
        <v>357510.46185514954</v>
      </c>
      <c r="I43" s="33">
        <v>1329776.0261491891</v>
      </c>
      <c r="J43" s="31">
        <v>0.91904514388035152</v>
      </c>
      <c r="K43" s="30">
        <v>17.724092851273944</v>
      </c>
    </row>
    <row r="44" spans="1:11" ht="13.5" customHeight="1" x14ac:dyDescent="0.2">
      <c r="A44" s="9">
        <f t="shared" si="7"/>
        <v>70</v>
      </c>
      <c r="B44" s="8">
        <v>5</v>
      </c>
      <c r="C44" s="7">
        <v>3.2289592562331403E-2</v>
      </c>
      <c r="D44" s="7">
        <v>0.14987982244883244</v>
      </c>
      <c r="E44" s="7">
        <v>0.85012017755116753</v>
      </c>
      <c r="F44" s="32">
        <v>67578.150187425592</v>
      </c>
      <c r="G44" s="32">
        <v>10128.601151511881</v>
      </c>
      <c r="H44" s="32">
        <v>313680.05440018367</v>
      </c>
      <c r="I44" s="33">
        <v>972265.5642940395</v>
      </c>
      <c r="J44" s="31">
        <v>0.87740104939159969</v>
      </c>
      <c r="K44" s="30">
        <v>14.387276976322903</v>
      </c>
    </row>
    <row r="45" spans="1:11" ht="13.5" customHeight="1" x14ac:dyDescent="0.2">
      <c r="A45" s="9">
        <f t="shared" si="7"/>
        <v>75</v>
      </c>
      <c r="B45" s="8">
        <v>5</v>
      </c>
      <c r="C45" s="7">
        <v>4.9664248216887467E-2</v>
      </c>
      <c r="D45" s="7">
        <v>0.2216073823638243</v>
      </c>
      <c r="E45" s="7">
        <v>0.77839261763617573</v>
      </c>
      <c r="F45" s="32">
        <v>57449.549035913711</v>
      </c>
      <c r="G45" s="32">
        <v>12731.244179831003</v>
      </c>
      <c r="H45" s="32">
        <v>256346.25786003468</v>
      </c>
      <c r="I45" s="33">
        <v>658585.50989385578</v>
      </c>
      <c r="J45" s="31">
        <v>0.81722205241967905</v>
      </c>
      <c r="K45" s="30">
        <v>11.463719401559638</v>
      </c>
    </row>
    <row r="46" spans="1:11" ht="13.5" customHeight="1" x14ac:dyDescent="0.2">
      <c r="A46" s="9">
        <f t="shared" si="7"/>
        <v>80</v>
      </c>
      <c r="B46" s="8">
        <v>5</v>
      </c>
      <c r="C46" s="7">
        <v>7.5309567171797237E-2</v>
      </c>
      <c r="D46" s="7">
        <v>0.31705600100777626</v>
      </c>
      <c r="E46" s="7">
        <v>0.68294399899222369</v>
      </c>
      <c r="F46" s="32">
        <v>44718.304856082708</v>
      </c>
      <c r="G46" s="32">
        <v>14178.206909516204</v>
      </c>
      <c r="H46" s="32">
        <v>188265.68047022074</v>
      </c>
      <c r="I46" s="33">
        <v>402239.25203382107</v>
      </c>
      <c r="J46" s="31">
        <v>0.7344194607787643</v>
      </c>
      <c r="K46" s="30">
        <v>8.9949575085270119</v>
      </c>
    </row>
    <row r="47" spans="1:11" ht="13.5" customHeight="1" x14ac:dyDescent="0.2">
      <c r="A47" s="9">
        <v>85</v>
      </c>
      <c r="B47" s="8">
        <v>5</v>
      </c>
      <c r="C47" s="7">
        <v>0.10925978308144031</v>
      </c>
      <c r="D47" s="7">
        <v>0.42623801727639332</v>
      </c>
      <c r="E47" s="7">
        <v>0.57376198272360668</v>
      </c>
      <c r="F47" s="32">
        <v>30540.097946566504</v>
      </c>
      <c r="G47" s="32">
        <v>13017.350796171359</v>
      </c>
      <c r="H47" s="32">
        <v>119141.2835450026</v>
      </c>
      <c r="I47" s="33">
        <v>213973.57156360033</v>
      </c>
      <c r="J47" s="31">
        <v>0.63283591171492348</v>
      </c>
      <c r="K47" s="30">
        <v>7.0063158257701819</v>
      </c>
    </row>
    <row r="48" spans="1:11" ht="13.5" customHeight="1" x14ac:dyDescent="0.2">
      <c r="A48" s="9">
        <v>90</v>
      </c>
      <c r="B48" s="8">
        <v>5</v>
      </c>
      <c r="C48" s="7">
        <v>0.15272522342773359</v>
      </c>
      <c r="D48" s="7">
        <v>0.54175757449584727</v>
      </c>
      <c r="E48" s="7">
        <v>0.45824242550415273</v>
      </c>
      <c r="F48" s="32">
        <v>17522.747150395146</v>
      </c>
      <c r="G48" s="32">
        <v>9493.0809947020934</v>
      </c>
      <c r="H48" s="32">
        <v>62157.911978397089</v>
      </c>
      <c r="I48" s="33">
        <v>94832.288018597741</v>
      </c>
      <c r="J48" s="31">
        <v>0.52171598398903019</v>
      </c>
      <c r="K48" s="30">
        <v>5.4119532288325711</v>
      </c>
    </row>
    <row r="49" spans="1:12" ht="13.5" customHeight="1" x14ac:dyDescent="0.2">
      <c r="A49" s="9">
        <v>95</v>
      </c>
      <c r="B49" s="8">
        <v>5</v>
      </c>
      <c r="C49" s="7">
        <v>0.20348766005870123</v>
      </c>
      <c r="D49" s="7">
        <v>0.64768216632814046</v>
      </c>
      <c r="E49" s="7">
        <v>0.35231783367185954</v>
      </c>
      <c r="F49" s="32">
        <v>8029.666155693053</v>
      </c>
      <c r="G49" s="32">
        <v>5200.6715706110281</v>
      </c>
      <c r="H49" s="32">
        <v>25557.675434032517</v>
      </c>
      <c r="I49" s="33">
        <v>32674.376040200652</v>
      </c>
      <c r="J49" s="31">
        <v>0.41117332646107962</v>
      </c>
      <c r="K49" s="30">
        <v>4.0692072879062895</v>
      </c>
    </row>
    <row r="50" spans="1:12" ht="13.5" customHeight="1" x14ac:dyDescent="0.2">
      <c r="A50" s="9" t="s">
        <v>3</v>
      </c>
      <c r="B50" s="34" t="s">
        <v>10</v>
      </c>
      <c r="C50" s="7">
        <v>0.3975149077692125</v>
      </c>
      <c r="D50" s="7">
        <v>1</v>
      </c>
      <c r="E50" s="7">
        <v>0</v>
      </c>
      <c r="F50" s="32">
        <v>2828.9945850820254</v>
      </c>
      <c r="G50" s="32">
        <v>2828.9945850820254</v>
      </c>
      <c r="H50" s="32">
        <v>7116.7006061681359</v>
      </c>
      <c r="I50" s="33">
        <v>7116.7006061681359</v>
      </c>
      <c r="J50" s="31">
        <v>0.21780677915355326</v>
      </c>
      <c r="K50" s="30">
        <v>2.5156289247410455</v>
      </c>
    </row>
    <row r="51" spans="1:12" ht="20.25" customHeight="1" x14ac:dyDescent="0.2">
      <c r="A51" s="42" t="s">
        <v>5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</row>
    <row r="52" spans="1:12" ht="13.5" customHeight="1" x14ac:dyDescent="0.2">
      <c r="A52" s="6">
        <v>0</v>
      </c>
      <c r="B52" s="8">
        <v>1</v>
      </c>
      <c r="C52" s="7">
        <v>2.2066093763327767E-2</v>
      </c>
      <c r="D52" s="7">
        <v>2.1648328249230544E-2</v>
      </c>
      <c r="E52" s="7">
        <v>0.97835167175076942</v>
      </c>
      <c r="F52" s="32">
        <v>100000</v>
      </c>
      <c r="G52" s="32">
        <v>2164.8328249230544</v>
      </c>
      <c r="H52" s="32">
        <v>98106.753653011663</v>
      </c>
      <c r="I52" s="33">
        <v>7898012.5067405934</v>
      </c>
      <c r="J52" s="31"/>
      <c r="K52" s="30">
        <v>78.980125067405936</v>
      </c>
      <c r="L52" s="29"/>
    </row>
    <row r="53" spans="1:12" ht="13.5" customHeight="1" x14ac:dyDescent="0.2">
      <c r="A53" s="6">
        <v>1</v>
      </c>
      <c r="B53" s="8">
        <v>4</v>
      </c>
      <c r="C53" s="7">
        <v>2.693551647350606E-3</v>
      </c>
      <c r="D53" s="7">
        <v>1.0694192699893787E-2</v>
      </c>
      <c r="E53" s="7">
        <v>0.9893058073001062</v>
      </c>
      <c r="F53" s="32">
        <v>97835.167175076946</v>
      </c>
      <c r="G53" s="32">
        <v>1046.2681305965962</v>
      </c>
      <c r="H53" s="32">
        <v>388434.40467373695</v>
      </c>
      <c r="I53" s="33">
        <v>7799905.7530875821</v>
      </c>
      <c r="J53" s="31">
        <v>0.97308231665349731</v>
      </c>
      <c r="K53" s="30">
        <v>79.72496984780102</v>
      </c>
    </row>
    <row r="54" spans="1:12" ht="13.5" customHeight="1" x14ac:dyDescent="0.2">
      <c r="A54" s="6">
        <v>5</v>
      </c>
      <c r="B54" s="8">
        <v>5</v>
      </c>
      <c r="C54" s="7">
        <v>3.5553640657544615E-4</v>
      </c>
      <c r="D54" s="7">
        <v>1.7758972300552229E-3</v>
      </c>
      <c r="E54" s="7">
        <v>0.99822410276994478</v>
      </c>
      <c r="F54" s="32">
        <v>96788.899044480349</v>
      </c>
      <c r="G54" s="32">
        <v>171.88713771318726</v>
      </c>
      <c r="H54" s="32">
        <v>483458.61221025803</v>
      </c>
      <c r="I54" s="33">
        <v>7411471.3484138455</v>
      </c>
      <c r="J54" s="31">
        <v>0.99366436720977169</v>
      </c>
      <c r="K54" s="30">
        <v>76.573568059781593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4.0789571048544909E-4</v>
      </c>
      <c r="D55" s="7">
        <v>2.0375692788918835E-3</v>
      </c>
      <c r="E55" s="7">
        <v>0.99796243072110813</v>
      </c>
      <c r="F55" s="32">
        <v>96617.011906767162</v>
      </c>
      <c r="G55" s="32">
        <v>196.86385527956008</v>
      </c>
      <c r="H55" s="32">
        <v>482632.81573926436</v>
      </c>
      <c r="I55" s="33">
        <v>6928012.7362035876</v>
      </c>
      <c r="J55" s="31">
        <v>0.99829189831324272</v>
      </c>
      <c r="K55" s="30">
        <v>71.705930451346759</v>
      </c>
    </row>
    <row r="56" spans="1:12" ht="13.5" customHeight="1" x14ac:dyDescent="0.2">
      <c r="A56" s="9">
        <f t="shared" si="8"/>
        <v>15</v>
      </c>
      <c r="B56" s="8">
        <v>5</v>
      </c>
      <c r="C56" s="7">
        <v>5.1118508243067605E-4</v>
      </c>
      <c r="D56" s="7">
        <v>2.5527265280085999E-3</v>
      </c>
      <c r="E56" s="7">
        <v>0.99744727347199136</v>
      </c>
      <c r="F56" s="32">
        <v>96420.148051487602</v>
      </c>
      <c r="G56" s="32">
        <v>246.13426976554911</v>
      </c>
      <c r="H56" s="32">
        <v>481497.36411552742</v>
      </c>
      <c r="I56" s="33">
        <v>6445379.9204643229</v>
      </c>
      <c r="J56" s="31">
        <v>0.99764737998182385</v>
      </c>
      <c r="K56" s="30">
        <v>66.846816259009898</v>
      </c>
    </row>
    <row r="57" spans="1:12" ht="13.5" customHeight="1" x14ac:dyDescent="0.2">
      <c r="A57" s="9">
        <f t="shared" si="8"/>
        <v>20</v>
      </c>
      <c r="B57" s="8">
        <v>5</v>
      </c>
      <c r="C57" s="7">
        <v>6.7960831901521448E-4</v>
      </c>
      <c r="D57" s="7">
        <v>3.3925937596207094E-3</v>
      </c>
      <c r="E57" s="7">
        <v>0.99660740624037925</v>
      </c>
      <c r="F57" s="32">
        <v>96174.013781722053</v>
      </c>
      <c r="G57" s="32">
        <v>326.27935899354634</v>
      </c>
      <c r="H57" s="32">
        <v>480099.12454624014</v>
      </c>
      <c r="I57" s="33">
        <v>5963882.5563487951</v>
      </c>
      <c r="J57" s="31">
        <v>0.99709605976378346</v>
      </c>
      <c r="K57" s="30">
        <v>62.011372114347957</v>
      </c>
    </row>
    <row r="58" spans="1:12" ht="13.5" customHeight="1" x14ac:dyDescent="0.2">
      <c r="A58" s="9">
        <f t="shared" si="8"/>
        <v>25</v>
      </c>
      <c r="B58" s="8">
        <v>5</v>
      </c>
      <c r="C58" s="7">
        <v>8.7506361424207336E-4</v>
      </c>
      <c r="D58" s="7">
        <v>4.3660657484530935E-3</v>
      </c>
      <c r="E58" s="7">
        <v>0.99563393425154689</v>
      </c>
      <c r="F58" s="32">
        <v>95847.734422728507</v>
      </c>
      <c r="G58" s="32">
        <v>418.47751032990345</v>
      </c>
      <c r="H58" s="32">
        <v>478225.24387825577</v>
      </c>
      <c r="I58" s="33">
        <v>5483783.431802555</v>
      </c>
      <c r="J58" s="31">
        <v>0.9960968879713008</v>
      </c>
      <c r="K58" s="30">
        <v>57.213490384830401</v>
      </c>
    </row>
    <row r="59" spans="1:12" ht="13.5" customHeight="1" x14ac:dyDescent="0.2">
      <c r="A59" s="9">
        <f t="shared" si="8"/>
        <v>30</v>
      </c>
      <c r="B59" s="8">
        <v>5</v>
      </c>
      <c r="C59" s="7">
        <v>1.0922766234188449E-3</v>
      </c>
      <c r="D59" s="7">
        <v>5.4470429750505134E-3</v>
      </c>
      <c r="E59" s="7">
        <v>0.9945529570249495</v>
      </c>
      <c r="F59" s="32">
        <v>95429.256912398603</v>
      </c>
      <c r="G59" s="32">
        <v>519.80726347897144</v>
      </c>
      <c r="H59" s="32">
        <v>475893.4251032176</v>
      </c>
      <c r="I59" s="33">
        <v>5005558.1879242994</v>
      </c>
      <c r="J59" s="31">
        <v>0.99512401571249598</v>
      </c>
      <c r="K59" s="30">
        <v>52.453077283408611</v>
      </c>
    </row>
    <row r="60" spans="1:12" ht="13.5" customHeight="1" x14ac:dyDescent="0.2">
      <c r="A60" s="9">
        <f t="shared" si="8"/>
        <v>35</v>
      </c>
      <c r="B60" s="8">
        <v>5</v>
      </c>
      <c r="C60" s="7">
        <v>1.3639560397065193E-3</v>
      </c>
      <c r="D60" s="7">
        <v>6.7974155932843845E-3</v>
      </c>
      <c r="E60" s="7">
        <v>0.99320258440671561</v>
      </c>
      <c r="F60" s="32">
        <v>94909.449648919632</v>
      </c>
      <c r="G60" s="32">
        <v>645.13897299360542</v>
      </c>
      <c r="H60" s="32">
        <v>472991.03065845085</v>
      </c>
      <c r="I60" s="33">
        <v>4529664.762821082</v>
      </c>
      <c r="J60" s="31">
        <v>0.99390116716965093</v>
      </c>
      <c r="K60" s="30">
        <v>47.726172468355934</v>
      </c>
    </row>
    <row r="61" spans="1:12" ht="13.5" customHeight="1" x14ac:dyDescent="0.2">
      <c r="A61" s="9">
        <f t="shared" si="8"/>
        <v>40</v>
      </c>
      <c r="B61" s="8">
        <v>5</v>
      </c>
      <c r="C61" s="7">
        <v>1.7436063897603583E-3</v>
      </c>
      <c r="D61" s="7">
        <v>8.6816980195425376E-3</v>
      </c>
      <c r="E61" s="7">
        <v>0.99131830198045745</v>
      </c>
      <c r="F61" s="32">
        <v>94264.310675926026</v>
      </c>
      <c r="G61" s="32">
        <v>818.37427930872946</v>
      </c>
      <c r="H61" s="32">
        <v>469357.23802962608</v>
      </c>
      <c r="I61" s="33">
        <v>4056673.7321626311</v>
      </c>
      <c r="J61" s="31">
        <v>0.99231741747033519</v>
      </c>
      <c r="K61" s="30">
        <v>43.03509677283045</v>
      </c>
    </row>
    <row r="62" spans="1:12" ht="13.5" customHeight="1" x14ac:dyDescent="0.2">
      <c r="A62" s="9">
        <f t="shared" si="8"/>
        <v>45</v>
      </c>
      <c r="B62" s="8">
        <v>5</v>
      </c>
      <c r="C62" s="7">
        <v>2.3076952470681214E-3</v>
      </c>
      <c r="D62" s="7">
        <v>1.1475455929382377E-2</v>
      </c>
      <c r="E62" s="7">
        <v>0.98852454407061763</v>
      </c>
      <c r="F62" s="32">
        <v>93445.936396617297</v>
      </c>
      <c r="G62" s="32">
        <v>1072.3347248992504</v>
      </c>
      <c r="H62" s="32">
        <v>464677.78891585849</v>
      </c>
      <c r="I62" s="33">
        <v>3587316.4941330049</v>
      </c>
      <c r="J62" s="31">
        <v>0.99003009065458958</v>
      </c>
      <c r="K62" s="30">
        <v>38.389218755400734</v>
      </c>
    </row>
    <row r="63" spans="1:12" ht="13.5" customHeight="1" x14ac:dyDescent="0.2">
      <c r="A63" s="9">
        <f t="shared" si="8"/>
        <v>50</v>
      </c>
      <c r="B63" s="8">
        <v>5</v>
      </c>
      <c r="C63" s="7">
        <v>3.261544450280473E-3</v>
      </c>
      <c r="D63" s="7">
        <v>1.6183130789041267E-2</v>
      </c>
      <c r="E63" s="7">
        <v>0.98381686921095879</v>
      </c>
      <c r="F63" s="32">
        <v>92373.601671718046</v>
      </c>
      <c r="G63" s="32">
        <v>1494.894077308214</v>
      </c>
      <c r="H63" s="32">
        <v>458339.32362309587</v>
      </c>
      <c r="I63" s="33">
        <v>3122638.7052171463</v>
      </c>
      <c r="J63" s="31">
        <v>0.98635943993029895</v>
      </c>
      <c r="K63" s="30">
        <v>33.804448984402889</v>
      </c>
    </row>
    <row r="64" spans="1:12" ht="13.5" customHeight="1" x14ac:dyDescent="0.2">
      <c r="A64" s="9">
        <f t="shared" si="8"/>
        <v>55</v>
      </c>
      <c r="B64" s="8">
        <v>5</v>
      </c>
      <c r="C64" s="7">
        <v>4.8217866835666475E-3</v>
      </c>
      <c r="D64" s="7">
        <v>2.3840086742070495E-2</v>
      </c>
      <c r="E64" s="7">
        <v>0.9761599132579295</v>
      </c>
      <c r="F64" s="32">
        <v>90878.707594409832</v>
      </c>
      <c r="G64" s="32">
        <v>2166.556272057991</v>
      </c>
      <c r="H64" s="32">
        <v>449326.44561857765</v>
      </c>
      <c r="I64" s="33">
        <v>2664299.3815940507</v>
      </c>
      <c r="J64" s="31">
        <v>0.9803357959049358</v>
      </c>
      <c r="K64" s="30">
        <v>29.317091452100911</v>
      </c>
    </row>
    <row r="65" spans="1:11" ht="13.5" customHeight="1" x14ac:dyDescent="0.2">
      <c r="A65" s="9">
        <f t="shared" si="8"/>
        <v>60</v>
      </c>
      <c r="B65" s="8">
        <v>5</v>
      </c>
      <c r="C65" s="7">
        <v>7.6799518073619828E-3</v>
      </c>
      <c r="D65" s="7">
        <v>3.7726824213596147E-2</v>
      </c>
      <c r="E65" s="7">
        <v>0.96227317578640381</v>
      </c>
      <c r="F65" s="32">
        <v>88712.151322351841</v>
      </c>
      <c r="G65" s="32">
        <v>3346.8277385483088</v>
      </c>
      <c r="H65" s="32">
        <v>435787.59639351489</v>
      </c>
      <c r="I65" s="33">
        <v>2214972.9359754729</v>
      </c>
      <c r="J65" s="31">
        <v>0.96986856803760102</v>
      </c>
      <c r="K65" s="30">
        <v>24.968089522786606</v>
      </c>
    </row>
    <row r="66" spans="1:11" ht="13.5" customHeight="1" x14ac:dyDescent="0.2">
      <c r="A66" s="9">
        <f t="shared" si="8"/>
        <v>65</v>
      </c>
      <c r="B66" s="8">
        <v>5</v>
      </c>
      <c r="C66" s="7">
        <v>1.2482603247201489E-2</v>
      </c>
      <c r="D66" s="7">
        <v>6.0651613051391592E-2</v>
      </c>
      <c r="E66" s="7">
        <v>0.93934838694860845</v>
      </c>
      <c r="F66" s="32">
        <v>85365.323583803533</v>
      </c>
      <c r="G66" s="32">
        <v>5177.5445740116847</v>
      </c>
      <c r="H66" s="32">
        <v>414780.83309044159</v>
      </c>
      <c r="I66" s="33">
        <v>1779185.339581958</v>
      </c>
      <c r="J66" s="31">
        <v>0.95179586689267714</v>
      </c>
      <c r="K66" s="30">
        <v>20.842014823915282</v>
      </c>
    </row>
    <row r="67" spans="1:11" ht="13.5" customHeight="1" x14ac:dyDescent="0.2">
      <c r="A67" s="9">
        <f t="shared" si="8"/>
        <v>70</v>
      </c>
      <c r="B67" s="8">
        <v>5</v>
      </c>
      <c r="C67" s="7">
        <v>2.075695416918626E-2</v>
      </c>
      <c r="D67" s="7">
        <v>9.8981087287687772E-2</v>
      </c>
      <c r="E67" s="7">
        <v>0.90101891271231227</v>
      </c>
      <c r="F67" s="32">
        <v>80187.779009791848</v>
      </c>
      <c r="G67" s="32">
        <v>7937.0735535740241</v>
      </c>
      <c r="H67" s="32">
        <v>382381.41727732989</v>
      </c>
      <c r="I67" s="33">
        <v>1364404.5064915165</v>
      </c>
      <c r="J67" s="31">
        <v>0.92188786648671606</v>
      </c>
      <c r="K67" s="30">
        <v>17.015117806479054</v>
      </c>
    </row>
    <row r="68" spans="1:11" ht="13.5" customHeight="1" x14ac:dyDescent="0.2">
      <c r="A68" s="9">
        <f t="shared" si="8"/>
        <v>75</v>
      </c>
      <c r="B68" s="8">
        <v>5</v>
      </c>
      <c r="C68" s="7">
        <v>3.3945354980643272E-2</v>
      </c>
      <c r="D68" s="7">
        <v>0.15706251097327756</v>
      </c>
      <c r="E68" s="7">
        <v>0.8429374890267225</v>
      </c>
      <c r="F68" s="32">
        <v>72250.705456217824</v>
      </c>
      <c r="G68" s="32">
        <v>11347.877218544258</v>
      </c>
      <c r="H68" s="32">
        <v>334298.38117807813</v>
      </c>
      <c r="I68" s="33">
        <v>982023.08921418653</v>
      </c>
      <c r="J68" s="31">
        <v>0.87425373219855351</v>
      </c>
      <c r="K68" s="30">
        <v>13.591882363131647</v>
      </c>
    </row>
    <row r="69" spans="1:11" ht="13.5" customHeight="1" x14ac:dyDescent="0.2">
      <c r="A69" s="9">
        <f t="shared" si="8"/>
        <v>80</v>
      </c>
      <c r="B69" s="8">
        <v>5</v>
      </c>
      <c r="C69" s="7">
        <v>5.4321588854112056E-2</v>
      </c>
      <c r="D69" s="7">
        <v>0.23999346153283499</v>
      </c>
      <c r="E69" s="7">
        <v>0.76000653846716504</v>
      </c>
      <c r="F69" s="32">
        <v>60902.828237673566</v>
      </c>
      <c r="G69" s="32">
        <v>14616.280565898967</v>
      </c>
      <c r="H69" s="32">
        <v>269069.45975297148</v>
      </c>
      <c r="I69" s="33">
        <v>647724.70803610841</v>
      </c>
      <c r="J69" s="31">
        <v>0.80487814151167036</v>
      </c>
      <c r="K69" s="30">
        <v>10.635379780859434</v>
      </c>
    </row>
    <row r="70" spans="1:11" ht="13.5" customHeight="1" x14ac:dyDescent="0.2">
      <c r="A70" s="9">
        <v>85</v>
      </c>
      <c r="B70" s="8">
        <v>5</v>
      </c>
      <c r="C70" s="7">
        <v>8.3875125152033117E-2</v>
      </c>
      <c r="D70" s="7">
        <v>0.34661354171809322</v>
      </c>
      <c r="E70" s="7">
        <v>0.65338645828190678</v>
      </c>
      <c r="F70" s="32">
        <v>46286.547671774599</v>
      </c>
      <c r="G70" s="32">
        <v>16043.544222417157</v>
      </c>
      <c r="H70" s="32">
        <v>191278.93035433837</v>
      </c>
      <c r="I70" s="33">
        <v>378655.24828313687</v>
      </c>
      <c r="J70" s="31">
        <v>0.71089052815562426</v>
      </c>
      <c r="K70" s="30">
        <v>8.1806759702244918</v>
      </c>
    </row>
    <row r="71" spans="1:11" ht="13.5" customHeight="1" x14ac:dyDescent="0.2">
      <c r="A71" s="9">
        <v>90</v>
      </c>
      <c r="B71" s="8">
        <v>5</v>
      </c>
      <c r="C71" s="7">
        <v>0.12329896501578634</v>
      </c>
      <c r="D71" s="7">
        <v>0.46663958465085698</v>
      </c>
      <c r="E71" s="7">
        <v>0.53336041534914302</v>
      </c>
      <c r="F71" s="32">
        <v>30243.003449357442</v>
      </c>
      <c r="G71" s="32">
        <v>14112.582568202592</v>
      </c>
      <c r="H71" s="32">
        <v>114458.24031366131</v>
      </c>
      <c r="I71" s="33">
        <v>187376.3179287985</v>
      </c>
      <c r="J71" s="31">
        <v>0.59838394172129106</v>
      </c>
      <c r="K71" s="30">
        <v>6.1956914511670167</v>
      </c>
    </row>
    <row r="72" spans="1:11" ht="13.5" customHeight="1" x14ac:dyDescent="0.2">
      <c r="A72" s="9">
        <v>95</v>
      </c>
      <c r="B72" s="8">
        <v>5</v>
      </c>
      <c r="C72" s="7">
        <v>0.17042821705694483</v>
      </c>
      <c r="D72" s="7">
        <v>0.58168636471854496</v>
      </c>
      <c r="E72" s="7">
        <v>0.41831363528145504</v>
      </c>
      <c r="F72" s="32">
        <v>16130.420881154851</v>
      </c>
      <c r="G72" s="32">
        <v>9382.8458837390735</v>
      </c>
      <c r="H72" s="32">
        <v>55054.532904043714</v>
      </c>
      <c r="I72" s="33">
        <v>72918.077615137197</v>
      </c>
      <c r="J72" s="31">
        <v>0.48100104241662545</v>
      </c>
      <c r="K72" s="30">
        <v>4.5205316186341609</v>
      </c>
    </row>
    <row r="73" spans="1:11" ht="13.5" customHeight="1" x14ac:dyDescent="0.2">
      <c r="A73" s="9" t="s">
        <v>3</v>
      </c>
      <c r="B73" s="34" t="s">
        <v>10</v>
      </c>
      <c r="C73" s="7">
        <v>0.3777287826433155</v>
      </c>
      <c r="D73" s="7">
        <v>1</v>
      </c>
      <c r="E73" s="7">
        <v>0</v>
      </c>
      <c r="F73" s="32">
        <v>6747.574997415777</v>
      </c>
      <c r="G73" s="32">
        <v>6747.574997415777</v>
      </c>
      <c r="H73" s="32">
        <v>17863.54471109348</v>
      </c>
      <c r="I73" s="33">
        <v>17863.54471109348</v>
      </c>
      <c r="J73" s="31">
        <v>0.2449810156183431</v>
      </c>
      <c r="K73" s="30">
        <v>2.6474021730673547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7" t="s">
        <v>21</v>
      </c>
      <c r="C75" s="15" t="s">
        <v>8</v>
      </c>
      <c r="D75" s="16">
        <f>+G75*0.5122+J75*0.4878</f>
        <v>0.12494235527481865</v>
      </c>
      <c r="E75" s="39" t="s">
        <v>6</v>
      </c>
      <c r="F75" s="17" t="s">
        <v>8</v>
      </c>
      <c r="G75" s="18">
        <f>+(H29-F30)/G29</f>
        <v>0.12445528614744186</v>
      </c>
      <c r="H75" s="39" t="s">
        <v>7</v>
      </c>
      <c r="I75" s="15" t="s">
        <v>8</v>
      </c>
      <c r="J75" s="16">
        <f>(H52-F53)/G52</f>
        <v>0.12545378784358124</v>
      </c>
      <c r="K75" s="2"/>
    </row>
    <row r="76" spans="1:11" ht="15.75" customHeight="1" x14ac:dyDescent="0.2">
      <c r="B76" s="38"/>
      <c r="C76" s="19" t="s">
        <v>9</v>
      </c>
      <c r="D76" s="16">
        <f>+G76*0.5122+J76*0.4878</f>
        <v>1.3113026579426574</v>
      </c>
      <c r="E76" s="40"/>
      <c r="F76" s="20" t="s">
        <v>9</v>
      </c>
      <c r="G76" s="18">
        <f>+(H30-4*F31)/G30</f>
        <v>1.3961064368850831</v>
      </c>
      <c r="H76" s="40"/>
      <c r="I76" s="19" t="s">
        <v>9</v>
      </c>
      <c r="J76" s="16">
        <f>(H53-4*F54)/G53</f>
        <v>1.2222569515582573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tabSelected="1" view="pageBreakPreview" zoomScale="85" zoomScaleNormal="100" zoomScaleSheetLayoutView="85" workbookViewId="0">
      <selection activeCell="H13" sqref="H13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1" t="s">
        <v>26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35"/>
    </row>
    <row r="3" spans="1:12" x14ac:dyDescent="0.2">
      <c r="A3" s="41" t="s">
        <v>0</v>
      </c>
      <c r="B3" s="41"/>
      <c r="C3" s="41"/>
      <c r="D3" s="41"/>
      <c r="E3" s="41"/>
      <c r="F3" s="41"/>
      <c r="G3" s="41"/>
      <c r="H3" s="41"/>
      <c r="I3" s="41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2" t="s">
        <v>2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1.4473013755788137E-2</v>
      </c>
      <c r="D6" s="7">
        <f t="shared" si="0"/>
        <v>1.428333444893462E-2</v>
      </c>
      <c r="E6" s="7">
        <f t="shared" si="0"/>
        <v>0.98571666555106541</v>
      </c>
      <c r="F6" s="32">
        <f t="shared" si="0"/>
        <v>100000</v>
      </c>
      <c r="G6" s="32">
        <f t="shared" si="0"/>
        <v>1428.333444893462</v>
      </c>
      <c r="H6" s="32">
        <f t="shared" si="0"/>
        <v>98746.390293140619</v>
      </c>
      <c r="I6" s="33">
        <f t="shared" si="0"/>
        <v>7607136.0860643983</v>
      </c>
      <c r="J6" s="31"/>
      <c r="K6" s="30">
        <f t="shared" ref="K6:K27" si="1">+K29*0.5122+K52*0.4878</f>
        <v>76.071360860643978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1.6932064942072433E-3</v>
      </c>
      <c r="D7" s="7">
        <f t="shared" si="0"/>
        <v>6.7324442761848083E-3</v>
      </c>
      <c r="E7" s="7">
        <f t="shared" si="0"/>
        <v>0.9932675557238152</v>
      </c>
      <c r="F7" s="32">
        <f t="shared" si="0"/>
        <v>98571.666555106538</v>
      </c>
      <c r="G7" s="32">
        <f t="shared" si="0"/>
        <v>662.53746030242633</v>
      </c>
      <c r="H7" s="32">
        <f t="shared" si="0"/>
        <v>392498.56222054281</v>
      </c>
      <c r="I7" s="33">
        <f t="shared" si="0"/>
        <v>7508389.6957712583</v>
      </c>
      <c r="J7" s="31">
        <f t="shared" ref="J7:J27" si="2">+J30*0.5122+J53*0.4878</f>
        <v>0.98248990502736688</v>
      </c>
      <c r="K7" s="30">
        <f t="shared" si="1"/>
        <v>76.182645229942665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3.0513826788661886E-4</v>
      </c>
      <c r="D8" s="7">
        <f t="shared" si="0"/>
        <v>1.5243696448532795E-3</v>
      </c>
      <c r="E8" s="7">
        <f t="shared" si="0"/>
        <v>0.99847563035514675</v>
      </c>
      <c r="F8" s="32">
        <f t="shared" si="0"/>
        <v>97909.129094804113</v>
      </c>
      <c r="G8" s="32">
        <f t="shared" si="0"/>
        <v>149.11052574028056</v>
      </c>
      <c r="H8" s="32">
        <f t="shared" si="0"/>
        <v>489131.50829252566</v>
      </c>
      <c r="I8" s="33">
        <f t="shared" si="0"/>
        <v>7115891.1335507147</v>
      </c>
      <c r="J8" s="31">
        <f t="shared" si="2"/>
        <v>0.99568891986566932</v>
      </c>
      <c r="K8" s="30">
        <f t="shared" si="1"/>
        <v>72.704133774774903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3.7540952677044318E-4</v>
      </c>
      <c r="D9" s="7">
        <f t="shared" si="0"/>
        <v>1.8754815831707756E-3</v>
      </c>
      <c r="E9" s="7">
        <f t="shared" si="0"/>
        <v>0.99812451841682925</v>
      </c>
      <c r="F9" s="32">
        <f t="shared" si="0"/>
        <v>97760.018569063832</v>
      </c>
      <c r="G9" s="32">
        <f t="shared" si="0"/>
        <v>183.33158209286717</v>
      </c>
      <c r="H9" s="32">
        <f t="shared" si="0"/>
        <v>488392.68615103781</v>
      </c>
      <c r="I9" s="33">
        <f t="shared" si="0"/>
        <v>6626759.6252581887</v>
      </c>
      <c r="J9" s="31">
        <f t="shared" si="2"/>
        <v>0.99848872699908575</v>
      </c>
      <c r="K9" s="30">
        <f t="shared" si="1"/>
        <v>67.812554768635266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7.116514106101379E-4</v>
      </c>
      <c r="D10" s="7">
        <f t="shared" si="0"/>
        <v>3.5520025498823153E-3</v>
      </c>
      <c r="E10" s="7">
        <f t="shared" si="0"/>
        <v>0.9964479974501177</v>
      </c>
      <c r="F10" s="32">
        <f t="shared" si="0"/>
        <v>97576.686986970963</v>
      </c>
      <c r="G10" s="32">
        <f t="shared" si="0"/>
        <v>347.38437017431147</v>
      </c>
      <c r="H10" s="32">
        <f t="shared" si="0"/>
        <v>487096.16347775655</v>
      </c>
      <c r="I10" s="33">
        <f t="shared" si="0"/>
        <v>6138366.9391071508</v>
      </c>
      <c r="J10" s="31">
        <f t="shared" si="2"/>
        <v>0.99734857113328412</v>
      </c>
      <c r="K10" s="30">
        <f t="shared" si="1"/>
        <v>62.934845337753288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1.1453999268823878E-3</v>
      </c>
      <c r="D11" s="7">
        <f t="shared" si="0"/>
        <v>5.7085438914372243E-3</v>
      </c>
      <c r="E11" s="7">
        <f t="shared" si="0"/>
        <v>0.99429145610856284</v>
      </c>
      <c r="F11" s="32">
        <f t="shared" si="0"/>
        <v>97229.30261679666</v>
      </c>
      <c r="G11" s="32">
        <f t="shared" si="0"/>
        <v>556.44401871475907</v>
      </c>
      <c r="H11" s="32">
        <f t="shared" si="0"/>
        <v>484831.14370441588</v>
      </c>
      <c r="I11" s="33">
        <f t="shared" si="0"/>
        <v>5651270.7756293938</v>
      </c>
      <c r="J11" s="31">
        <f t="shared" si="2"/>
        <v>0.99536234746175645</v>
      </c>
      <c r="K11" s="30">
        <f t="shared" si="1"/>
        <v>58.144990735957279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1.4380956420086996E-3</v>
      </c>
      <c r="D12" s="7">
        <f t="shared" si="0"/>
        <v>7.160781030802298E-3</v>
      </c>
      <c r="E12" s="7">
        <f t="shared" si="0"/>
        <v>0.99283921896919769</v>
      </c>
      <c r="F12" s="32">
        <f t="shared" si="0"/>
        <v>96672.85859808189</v>
      </c>
      <c r="G12" s="32">
        <f t="shared" si="0"/>
        <v>693.19185364378825</v>
      </c>
      <c r="H12" s="32">
        <f t="shared" si="0"/>
        <v>481668.26939082245</v>
      </c>
      <c r="I12" s="33">
        <f t="shared" si="0"/>
        <v>5166439.6319249785</v>
      </c>
      <c r="J12" s="31">
        <f t="shared" si="2"/>
        <v>0.99348918681356468</v>
      </c>
      <c r="K12" s="30">
        <f t="shared" si="1"/>
        <v>53.454409016126313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1.6326345572755712E-3</v>
      </c>
      <c r="D13" s="7">
        <f t="shared" si="0"/>
        <v>8.1263855989989961E-3</v>
      </c>
      <c r="E13" s="7">
        <f t="shared" si="0"/>
        <v>0.99187361440100097</v>
      </c>
      <c r="F13" s="32">
        <f t="shared" si="0"/>
        <v>95979.666744438116</v>
      </c>
      <c r="G13" s="32">
        <f t="shared" si="0"/>
        <v>780.02897067025185</v>
      </c>
      <c r="H13" s="32">
        <f t="shared" si="0"/>
        <v>477985.24410447921</v>
      </c>
      <c r="I13" s="33">
        <f t="shared" si="0"/>
        <v>4684771.3625341561</v>
      </c>
      <c r="J13" s="31">
        <f t="shared" si="2"/>
        <v>0.99235877814801787</v>
      </c>
      <c r="K13" s="30">
        <f t="shared" si="1"/>
        <v>48.810824349488172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1.9121241771923292E-3</v>
      </c>
      <c r="D14" s="7">
        <f t="shared" si="0"/>
        <v>9.5123436669238837E-3</v>
      </c>
      <c r="E14" s="7">
        <f t="shared" si="0"/>
        <v>0.99048765633307623</v>
      </c>
      <c r="F14" s="32">
        <f t="shared" si="0"/>
        <v>95199.637773767856</v>
      </c>
      <c r="G14" s="32">
        <f t="shared" si="0"/>
        <v>904.83368836648287</v>
      </c>
      <c r="H14" s="32">
        <f t="shared" si="0"/>
        <v>473803.27197019767</v>
      </c>
      <c r="I14" s="33">
        <f t="shared" si="0"/>
        <v>4206786.1184296776</v>
      </c>
      <c r="J14" s="31">
        <f t="shared" si="2"/>
        <v>0.9912472881280705</v>
      </c>
      <c r="K14" s="30">
        <f t="shared" si="1"/>
        <v>44.179867852992835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2.4424075873246587E-3</v>
      </c>
      <c r="D15" s="7">
        <f t="shared" si="0"/>
        <v>1.2135020772264284E-2</v>
      </c>
      <c r="E15" s="7">
        <f t="shared" si="0"/>
        <v>0.98786497922773564</v>
      </c>
      <c r="F15" s="32">
        <f t="shared" si="0"/>
        <v>94294.804085401367</v>
      </c>
      <c r="G15" s="32">
        <f t="shared" si="0"/>
        <v>1142.3753813792614</v>
      </c>
      <c r="H15" s="32">
        <f t="shared" si="0"/>
        <v>468743.84434619505</v>
      </c>
      <c r="I15" s="33">
        <f t="shared" si="0"/>
        <v>3732982.8464594795</v>
      </c>
      <c r="J15" s="31">
        <f t="shared" si="2"/>
        <v>0.98930864604817126</v>
      </c>
      <c r="K15" s="30">
        <f t="shared" si="1"/>
        <v>39.569671713474335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3.3914581610144019E-3</v>
      </c>
      <c r="D16" s="7">
        <f t="shared" si="4"/>
        <v>1.6808895361836048E-2</v>
      </c>
      <c r="E16" s="7">
        <f t="shared" si="4"/>
        <v>0.98319110463816406</v>
      </c>
      <c r="F16" s="32">
        <f t="shared" si="4"/>
        <v>93152.42870402211</v>
      </c>
      <c r="G16" s="32">
        <f t="shared" si="4"/>
        <v>1561.1604984538367</v>
      </c>
      <c r="H16" s="32">
        <f t="shared" si="4"/>
        <v>462074.02281489794</v>
      </c>
      <c r="I16" s="33">
        <f t="shared" si="4"/>
        <v>3264239.0021132845</v>
      </c>
      <c r="J16" s="31">
        <f t="shared" si="2"/>
        <v>0.9857387954702832</v>
      </c>
      <c r="K16" s="30">
        <f t="shared" si="1"/>
        <v>35.011873435566542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5.0050715143675987E-3</v>
      </c>
      <c r="D17" s="7">
        <f t="shared" si="4"/>
        <v>2.470034984434516E-2</v>
      </c>
      <c r="E17" s="7">
        <f t="shared" si="4"/>
        <v>0.97529965015565478</v>
      </c>
      <c r="F17" s="32">
        <f t="shared" si="4"/>
        <v>91591.268205568282</v>
      </c>
      <c r="G17" s="32">
        <f t="shared" si="4"/>
        <v>2250.842972068478</v>
      </c>
      <c r="H17" s="32">
        <f t="shared" si="4"/>
        <v>452670.01995851909</v>
      </c>
      <c r="I17" s="33">
        <f t="shared" si="4"/>
        <v>2802164.9792983863</v>
      </c>
      <c r="J17" s="31">
        <f t="shared" si="2"/>
        <v>0.97956805179730166</v>
      </c>
      <c r="K17" s="30">
        <f t="shared" si="1"/>
        <v>30.548224515308608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7.6277923351247513E-3</v>
      </c>
      <c r="D18" s="7">
        <f t="shared" si="4"/>
        <v>3.7381933075997513E-2</v>
      </c>
      <c r="E18" s="7">
        <f t="shared" si="4"/>
        <v>0.96261806692400242</v>
      </c>
      <c r="F18" s="32">
        <f t="shared" si="4"/>
        <v>89340.425233499787</v>
      </c>
      <c r="G18" s="32">
        <f t="shared" si="4"/>
        <v>3311.4207839071296</v>
      </c>
      <c r="H18" s="32">
        <f t="shared" si="4"/>
        <v>438942.22943302669</v>
      </c>
      <c r="I18" s="33">
        <f t="shared" si="4"/>
        <v>2349494.9593398673</v>
      </c>
      <c r="J18" s="31">
        <f t="shared" si="2"/>
        <v>0.96947048645130951</v>
      </c>
      <c r="K18" s="30">
        <f t="shared" si="1"/>
        <v>26.228871250621033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1.1928012352342523E-2</v>
      </c>
      <c r="D19" s="7">
        <f t="shared" si="4"/>
        <v>5.7819809852746241E-2</v>
      </c>
      <c r="E19" s="7">
        <f t="shared" si="4"/>
        <v>0.94218019014725374</v>
      </c>
      <c r="F19" s="32">
        <f t="shared" si="4"/>
        <v>86029.00444959267</v>
      </c>
      <c r="G19" s="32">
        <f t="shared" si="4"/>
        <v>4909.490975532387</v>
      </c>
      <c r="H19" s="32">
        <f t="shared" si="4"/>
        <v>418635.12459484668</v>
      </c>
      <c r="I19" s="33">
        <f t="shared" si="4"/>
        <v>1910552.7299068402</v>
      </c>
      <c r="J19" s="31">
        <f t="shared" si="2"/>
        <v>0.9532397236389476</v>
      </c>
      <c r="K19" s="30">
        <f t="shared" si="1"/>
        <v>22.106029366523636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1.887405006844671E-2</v>
      </c>
      <c r="D20" s="7">
        <f t="shared" si="4"/>
        <v>8.9927922631681256E-2</v>
      </c>
      <c r="E20" s="7">
        <f t="shared" si="4"/>
        <v>0.91007207736831874</v>
      </c>
      <c r="F20" s="32">
        <f t="shared" si="4"/>
        <v>81119.513474060281</v>
      </c>
      <c r="G20" s="32">
        <f t="shared" si="4"/>
        <v>7156.7580038419255</v>
      </c>
      <c r="H20" s="32">
        <f t="shared" si="4"/>
        <v>388746.17742996715</v>
      </c>
      <c r="I20" s="33">
        <f t="shared" si="4"/>
        <v>1491917.6053119935</v>
      </c>
      <c r="J20" s="31">
        <f t="shared" si="2"/>
        <v>0.92745811515352194</v>
      </c>
      <c r="K20" s="30">
        <f t="shared" si="1"/>
        <v>18.247502089554796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3.0135517204489582E-2</v>
      </c>
      <c r="D21" s="7">
        <f t="shared" si="4"/>
        <v>0.13975737624859919</v>
      </c>
      <c r="E21" s="7">
        <f t="shared" si="4"/>
        <v>0.86024262375140081</v>
      </c>
      <c r="F21" s="32">
        <f t="shared" si="4"/>
        <v>73962.755470218341</v>
      </c>
      <c r="G21" s="32">
        <f t="shared" si="4"/>
        <v>10069.869990816329</v>
      </c>
      <c r="H21" s="32">
        <f t="shared" si="4"/>
        <v>345899.40434965875</v>
      </c>
      <c r="I21" s="33">
        <f t="shared" si="4"/>
        <v>1103171.4278820264</v>
      </c>
      <c r="J21" s="31">
        <f t="shared" si="2"/>
        <v>0.88728307143124552</v>
      </c>
      <c r="K21" s="30">
        <f t="shared" si="1"/>
        <v>14.721033599884496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4.7866930803638366E-2</v>
      </c>
      <c r="D22" s="7">
        <f t="shared" si="4"/>
        <v>0.21287345622188353</v>
      </c>
      <c r="E22" s="7">
        <f t="shared" si="4"/>
        <v>0.78712654377811653</v>
      </c>
      <c r="F22" s="32">
        <f t="shared" si="4"/>
        <v>63892.885479402023</v>
      </c>
      <c r="G22" s="32">
        <f t="shared" si="4"/>
        <v>13134.5861599116</v>
      </c>
      <c r="H22" s="32">
        <f t="shared" si="4"/>
        <v>287763.52558769786</v>
      </c>
      <c r="I22" s="33">
        <f t="shared" si="4"/>
        <v>757272.02353236778</v>
      </c>
      <c r="J22" s="31">
        <f t="shared" si="2"/>
        <v>0.82680313034041486</v>
      </c>
      <c r="K22" s="30">
        <f t="shared" si="1"/>
        <v>11.601479029076238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7.5320106530678596E-2</v>
      </c>
      <c r="D23" s="7">
        <f t="shared" si="4"/>
        <v>0.31421432197460863</v>
      </c>
      <c r="E23" s="7">
        <f t="shared" si="4"/>
        <v>0.68578567802539148</v>
      </c>
      <c r="F23" s="32">
        <f t="shared" si="4"/>
        <v>50758.299319490427</v>
      </c>
      <c r="G23" s="32">
        <f t="shared" si="4"/>
        <v>15228.363688690577</v>
      </c>
      <c r="H23" s="32">
        <f t="shared" si="4"/>
        <v>216164.97559950844</v>
      </c>
      <c r="I23" s="33">
        <f t="shared" si="4"/>
        <v>469508.49794466997</v>
      </c>
      <c r="J23" s="31">
        <f t="shared" si="2"/>
        <v>0.74111332430307064</v>
      </c>
      <c r="K23" s="30">
        <f t="shared" si="1"/>
        <v>8.9356029337096494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0.11671428844912447</v>
      </c>
      <c r="D24" s="7">
        <f t="shared" si="4"/>
        <v>0.44272307236852471</v>
      </c>
      <c r="E24" s="7">
        <f t="shared" si="4"/>
        <v>0.55727692763147529</v>
      </c>
      <c r="F24" s="32">
        <f t="shared" si="4"/>
        <v>35529.935630799846</v>
      </c>
      <c r="G24" s="32">
        <f t="shared" si="4"/>
        <v>14779.849923662916</v>
      </c>
      <c r="H24" s="32">
        <f t="shared" si="4"/>
        <v>139850.71983278944</v>
      </c>
      <c r="I24" s="33">
        <f t="shared" si="4"/>
        <v>253343.5223451615</v>
      </c>
      <c r="J24" s="31">
        <f t="shared" si="2"/>
        <v>0.62793831637065889</v>
      </c>
      <c r="K24" s="30">
        <f t="shared" si="1"/>
        <v>6.7432876163845688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0.17698652332142578</v>
      </c>
      <c r="D25" s="7">
        <f t="shared" si="4"/>
        <v>0.58592304299394915</v>
      </c>
      <c r="E25" s="7">
        <f t="shared" si="4"/>
        <v>0.41407695700605079</v>
      </c>
      <c r="F25" s="32">
        <f t="shared" si="4"/>
        <v>20750.085707136932</v>
      </c>
      <c r="G25" s="32">
        <f t="shared" si="4"/>
        <v>11150.433162407455</v>
      </c>
      <c r="H25" s="32">
        <f t="shared" si="4"/>
        <v>73924.254738837975</v>
      </c>
      <c r="I25" s="33">
        <f t="shared" si="4"/>
        <v>113492.80251237207</v>
      </c>
      <c r="J25" s="31">
        <f t="shared" si="2"/>
        <v>0.49386567526490271</v>
      </c>
      <c r="K25" s="30">
        <f t="shared" si="1"/>
        <v>5.005502212388997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0.26161548746773428</v>
      </c>
      <c r="D26" s="7">
        <f t="shared" si="5"/>
        <v>0.71961772148761893</v>
      </c>
      <c r="E26" s="7">
        <f t="shared" si="5"/>
        <v>0.28038227851238112</v>
      </c>
      <c r="F26" s="32">
        <f t="shared" si="5"/>
        <v>9599.6525447294771</v>
      </c>
      <c r="G26" s="32">
        <f t="shared" si="5"/>
        <v>6126.0869098333069</v>
      </c>
      <c r="H26" s="32">
        <f t="shared" si="5"/>
        <v>30785.176147775528</v>
      </c>
      <c r="I26" s="33">
        <f t="shared" si="5"/>
        <v>39568.547773534097</v>
      </c>
      <c r="J26" s="31">
        <f t="shared" si="2"/>
        <v>0.35643610219710342</v>
      </c>
      <c r="K26" s="30">
        <f t="shared" si="1"/>
        <v>3.6647980916988638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0.35188745978263319</v>
      </c>
      <c r="D27" s="7">
        <f t="shared" si="6"/>
        <v>1</v>
      </c>
      <c r="E27" s="7">
        <f t="shared" si="6"/>
        <v>0</v>
      </c>
      <c r="F27" s="32">
        <f t="shared" si="6"/>
        <v>3473.5656348961702</v>
      </c>
      <c r="G27" s="32">
        <f t="shared" si="6"/>
        <v>3473.5656348961702</v>
      </c>
      <c r="H27" s="32">
        <f t="shared" si="6"/>
        <v>8783.3716257585675</v>
      </c>
      <c r="I27" s="33">
        <f t="shared" si="6"/>
        <v>8783.3716257585675</v>
      </c>
      <c r="J27" s="31">
        <f t="shared" si="2"/>
        <v>0.20189841952422782</v>
      </c>
      <c r="K27" s="30">
        <f t="shared" si="1"/>
        <v>2.9102861963003583</v>
      </c>
    </row>
    <row r="28" spans="1:11" ht="20.25" customHeight="1" x14ac:dyDescent="0.2">
      <c r="A28" s="42" t="s">
        <v>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ht="13.5" customHeight="1" x14ac:dyDescent="0.2">
      <c r="A29" s="6">
        <v>0</v>
      </c>
      <c r="B29" s="8">
        <v>1</v>
      </c>
      <c r="C29" s="7">
        <v>1.1457781522226547E-2</v>
      </c>
      <c r="D29" s="7">
        <v>1.1343980973395519E-2</v>
      </c>
      <c r="E29" s="7">
        <v>0.98865601902660449</v>
      </c>
      <c r="F29" s="32">
        <v>100000</v>
      </c>
      <c r="G29" s="32">
        <v>1134.3980973395519</v>
      </c>
      <c r="H29" s="32">
        <v>99006.783742469954</v>
      </c>
      <c r="I29" s="33">
        <v>7291107.1390759861</v>
      </c>
      <c r="J29" s="31"/>
      <c r="K29" s="30">
        <v>72.911071390759858</v>
      </c>
    </row>
    <row r="30" spans="1:11" ht="13.5" customHeight="1" x14ac:dyDescent="0.2">
      <c r="A30" s="6">
        <v>1</v>
      </c>
      <c r="B30" s="8">
        <v>4</v>
      </c>
      <c r="C30" s="7">
        <v>8.0114288818531568E-4</v>
      </c>
      <c r="D30" s="7">
        <v>3.1982343170961196E-3</v>
      </c>
      <c r="E30" s="7">
        <v>0.99680176568290391</v>
      </c>
      <c r="F30" s="32">
        <v>98865.601902660448</v>
      </c>
      <c r="G30" s="32">
        <v>316.19536078545207</v>
      </c>
      <c r="H30" s="32">
        <v>394680.35658616695</v>
      </c>
      <c r="I30" s="33">
        <v>7192100.3553335164</v>
      </c>
      <c r="J30" s="31">
        <v>0.98737428065727384</v>
      </c>
      <c r="K30" s="30">
        <v>72.746235464328663</v>
      </c>
    </row>
    <row r="31" spans="1:11" ht="13.5" customHeight="1" x14ac:dyDescent="0.2">
      <c r="A31" s="6">
        <v>5</v>
      </c>
      <c r="B31" s="8">
        <v>5</v>
      </c>
      <c r="C31" s="7">
        <v>2.6365794469462687E-4</v>
      </c>
      <c r="D31" s="7">
        <v>1.3173524120436793E-3</v>
      </c>
      <c r="E31" s="7">
        <v>0.99868264758795633</v>
      </c>
      <c r="F31" s="32">
        <v>98549.406541874996</v>
      </c>
      <c r="G31" s="32">
        <v>129.82429841341218</v>
      </c>
      <c r="H31" s="32">
        <v>492396.68678968458</v>
      </c>
      <c r="I31" s="33">
        <v>6797419.9987473497</v>
      </c>
      <c r="J31" s="31">
        <v>0.99738609043352167</v>
      </c>
      <c r="K31" s="30">
        <v>68.974743098620621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3.7090437669544217E-4</v>
      </c>
      <c r="D32" s="7">
        <v>1.8530540570708576E-3</v>
      </c>
      <c r="E32" s="7">
        <v>0.99814694594292919</v>
      </c>
      <c r="F32" s="32">
        <v>98419.582243461584</v>
      </c>
      <c r="G32" s="32">
        <v>182.37680617146543</v>
      </c>
      <c r="H32" s="32">
        <v>491708.42306134087</v>
      </c>
      <c r="I32" s="33">
        <v>6305023.3119576648</v>
      </c>
      <c r="J32" s="31">
        <v>0.99860221697909657</v>
      </c>
      <c r="K32" s="30">
        <v>64.062691267687569</v>
      </c>
    </row>
    <row r="33" spans="1:11" ht="13.5" customHeight="1" x14ac:dyDescent="0.2">
      <c r="A33" s="9">
        <f t="shared" si="7"/>
        <v>15</v>
      </c>
      <c r="B33" s="8">
        <v>5</v>
      </c>
      <c r="C33" s="7">
        <v>9.406347193116044E-4</v>
      </c>
      <c r="D33" s="7">
        <v>4.6935498842842135E-3</v>
      </c>
      <c r="E33" s="7">
        <v>0.99530645011571584</v>
      </c>
      <c r="F33" s="32">
        <v>98237.205437290118</v>
      </c>
      <c r="G33" s="32">
        <v>461.08122421259759</v>
      </c>
      <c r="H33" s="32">
        <v>490180.95414342778</v>
      </c>
      <c r="I33" s="33">
        <v>5813314.8888963237</v>
      </c>
      <c r="J33" s="31">
        <v>0.99689354738240366</v>
      </c>
      <c r="K33" s="30">
        <v>59.176305586250244</v>
      </c>
    </row>
    <row r="34" spans="1:11" ht="13.5" customHeight="1" x14ac:dyDescent="0.2">
      <c r="A34" s="9">
        <f t="shared" si="7"/>
        <v>20</v>
      </c>
      <c r="B34" s="8">
        <v>5</v>
      </c>
      <c r="C34" s="7">
        <v>1.6378728691266375E-3</v>
      </c>
      <c r="D34" s="7">
        <v>8.1577621981392887E-3</v>
      </c>
      <c r="E34" s="7">
        <v>0.99184223780186076</v>
      </c>
      <c r="F34" s="32">
        <v>97776.124213077521</v>
      </c>
      <c r="G34" s="32">
        <v>797.63436998601537</v>
      </c>
      <c r="H34" s="32">
        <v>486994.0671349772</v>
      </c>
      <c r="I34" s="33">
        <v>5323133.9347528955</v>
      </c>
      <c r="J34" s="31">
        <v>0.99349854990996223</v>
      </c>
      <c r="K34" s="30">
        <v>54.442063209138006</v>
      </c>
    </row>
    <row r="35" spans="1:11" ht="13.5" customHeight="1" x14ac:dyDescent="0.2">
      <c r="A35" s="9">
        <f t="shared" si="7"/>
        <v>25</v>
      </c>
      <c r="B35" s="8">
        <v>5</v>
      </c>
      <c r="C35" s="7">
        <v>2.0272061092181815E-3</v>
      </c>
      <c r="D35" s="7">
        <v>1.008576019495111E-2</v>
      </c>
      <c r="E35" s="7">
        <v>0.98991423980504889</v>
      </c>
      <c r="F35" s="32">
        <v>96978.489843091505</v>
      </c>
      <c r="G35" s="32">
        <v>978.10179262592283</v>
      </c>
      <c r="H35" s="32">
        <v>482487.59126083163</v>
      </c>
      <c r="I35" s="33">
        <v>4836139.8676179182</v>
      </c>
      <c r="J35" s="31">
        <v>0.99074634337814937</v>
      </c>
      <c r="K35" s="30">
        <v>49.868170513303085</v>
      </c>
    </row>
    <row r="36" spans="1:11" ht="13.5" customHeight="1" x14ac:dyDescent="0.2">
      <c r="A36" s="9">
        <f t="shared" si="7"/>
        <v>30</v>
      </c>
      <c r="B36" s="8">
        <v>5</v>
      </c>
      <c r="C36" s="7">
        <v>2.1996401567509405E-3</v>
      </c>
      <c r="D36" s="7">
        <v>1.0938666824083829E-2</v>
      </c>
      <c r="E36" s="7">
        <v>0.98906133317591616</v>
      </c>
      <c r="F36" s="32">
        <v>96000.388050465583</v>
      </c>
      <c r="G36" s="32">
        <v>1050.1162598668016</v>
      </c>
      <c r="H36" s="32">
        <v>477403.65925029962</v>
      </c>
      <c r="I36" s="33">
        <v>4353652.2763570864</v>
      </c>
      <c r="J36" s="31">
        <v>0.98946308236187641</v>
      </c>
      <c r="K36" s="30">
        <v>45.35036123050309</v>
      </c>
    </row>
    <row r="37" spans="1:11" ht="13.5" customHeight="1" x14ac:dyDescent="0.2">
      <c r="A37" s="9">
        <f t="shared" si="7"/>
        <v>35</v>
      </c>
      <c r="B37" s="8">
        <v>5</v>
      </c>
      <c r="C37" s="7">
        <v>2.4810613937675482E-3</v>
      </c>
      <c r="D37" s="7">
        <v>1.2330800782627212E-2</v>
      </c>
      <c r="E37" s="7">
        <v>0.98766919921737284</v>
      </c>
      <c r="F37" s="32">
        <v>94950.271790598781</v>
      </c>
      <c r="G37" s="32">
        <v>1170.812885706182</v>
      </c>
      <c r="H37" s="32">
        <v>471900.00563761784</v>
      </c>
      <c r="I37" s="33">
        <v>3876248.6171067869</v>
      </c>
      <c r="J37" s="31">
        <v>0.98847169788911016</v>
      </c>
      <c r="K37" s="30">
        <v>40.823986535345362</v>
      </c>
    </row>
    <row r="38" spans="1:11" ht="13.5" customHeight="1" x14ac:dyDescent="0.2">
      <c r="A38" s="9">
        <f t="shared" si="7"/>
        <v>40</v>
      </c>
      <c r="B38" s="8">
        <v>5</v>
      </c>
      <c r="C38" s="7">
        <v>3.1505535642757146E-3</v>
      </c>
      <c r="D38" s="7">
        <v>1.5635195222285139E-2</v>
      </c>
      <c r="E38" s="7">
        <v>0.98436480477771482</v>
      </c>
      <c r="F38" s="32">
        <v>93779.458904892599</v>
      </c>
      <c r="G38" s="32">
        <v>1466.2601478182623</v>
      </c>
      <c r="H38" s="32">
        <v>465397.62549802673</v>
      </c>
      <c r="I38" s="33">
        <v>3404348.6114691691</v>
      </c>
      <c r="J38" s="31">
        <v>0.98622085174420526</v>
      </c>
      <c r="K38" s="30">
        <v>36.301644850838009</v>
      </c>
    </row>
    <row r="39" spans="1:11" ht="13.5" customHeight="1" x14ac:dyDescent="0.2">
      <c r="A39" s="9">
        <f t="shared" si="7"/>
        <v>45</v>
      </c>
      <c r="B39" s="8">
        <v>5</v>
      </c>
      <c r="C39" s="7">
        <v>4.4586977761817536E-3</v>
      </c>
      <c r="D39" s="7">
        <v>2.206182648080747E-2</v>
      </c>
      <c r="E39" s="7">
        <v>0.97793817351919254</v>
      </c>
      <c r="F39" s="32">
        <v>92313.198757074337</v>
      </c>
      <c r="G39" s="32">
        <v>2036.5977728668659</v>
      </c>
      <c r="H39" s="32">
        <v>456769.63882735395</v>
      </c>
      <c r="I39" s="33">
        <v>2938950.9859711425</v>
      </c>
      <c r="J39" s="31">
        <v>0.98146104277725976</v>
      </c>
      <c r="K39" s="30">
        <v>31.836736518091016</v>
      </c>
    </row>
    <row r="40" spans="1:11" ht="13.5" customHeight="1" x14ac:dyDescent="0.2">
      <c r="A40" s="9">
        <f t="shared" si="7"/>
        <v>50</v>
      </c>
      <c r="B40" s="8">
        <v>5</v>
      </c>
      <c r="C40" s="7">
        <v>6.7091013485457516E-3</v>
      </c>
      <c r="D40" s="7">
        <v>3.3026317719090516E-2</v>
      </c>
      <c r="E40" s="7">
        <v>0.96697368228090952</v>
      </c>
      <c r="F40" s="32">
        <v>90276.600984207471</v>
      </c>
      <c r="G40" s="32">
        <v>2981.5037067039957</v>
      </c>
      <c r="H40" s="32">
        <v>444396.87997115427</v>
      </c>
      <c r="I40" s="33">
        <v>2482181.3471437884</v>
      </c>
      <c r="J40" s="31">
        <v>0.97291247533885183</v>
      </c>
      <c r="K40" s="30">
        <v>27.495290253318338</v>
      </c>
    </row>
    <row r="41" spans="1:11" ht="13.5" customHeight="1" x14ac:dyDescent="0.2">
      <c r="A41" s="9">
        <f t="shared" si="7"/>
        <v>55</v>
      </c>
      <c r="B41" s="8">
        <v>5</v>
      </c>
      <c r="C41" s="7">
        <v>1.0357220774431493E-2</v>
      </c>
      <c r="D41" s="7">
        <v>5.0557820152841791E-2</v>
      </c>
      <c r="E41" s="7">
        <v>0.94944217984715817</v>
      </c>
      <c r="F41" s="32">
        <v>87295.097277503475</v>
      </c>
      <c r="G41" s="32">
        <v>4413.4498283808498</v>
      </c>
      <c r="H41" s="32">
        <v>426122.98458252219</v>
      </c>
      <c r="I41" s="33">
        <v>2037784.4671726341</v>
      </c>
      <c r="J41" s="31">
        <v>0.95887933463930208</v>
      </c>
      <c r="K41" s="30">
        <v>23.343630177702828</v>
      </c>
    </row>
    <row r="42" spans="1:11" ht="13.5" customHeight="1" x14ac:dyDescent="0.2">
      <c r="A42" s="9">
        <f t="shared" si="7"/>
        <v>60</v>
      </c>
      <c r="B42" s="8">
        <v>5</v>
      </c>
      <c r="C42" s="7">
        <v>1.6064640939897398E-2</v>
      </c>
      <c r="D42" s="7">
        <v>7.7394341323055338E-2</v>
      </c>
      <c r="E42" s="7">
        <v>0.92260565867694466</v>
      </c>
      <c r="F42" s="32">
        <v>82881.647449122625</v>
      </c>
      <c r="G42" s="32">
        <v>6414.5705120945349</v>
      </c>
      <c r="H42" s="32">
        <v>399297.47176381666</v>
      </c>
      <c r="I42" s="33">
        <v>1611661.4825901119</v>
      </c>
      <c r="J42" s="31">
        <v>0.9370474867836881</v>
      </c>
      <c r="K42" s="30">
        <v>19.445335996481482</v>
      </c>
    </row>
    <row r="43" spans="1:11" ht="13.5" customHeight="1" x14ac:dyDescent="0.2">
      <c r="A43" s="9">
        <f t="shared" si="7"/>
        <v>65</v>
      </c>
      <c r="B43" s="8">
        <v>5</v>
      </c>
      <c r="C43" s="7">
        <v>2.5045746877626889E-2</v>
      </c>
      <c r="D43" s="7">
        <v>0.11820775477858707</v>
      </c>
      <c r="E43" s="7">
        <v>0.88179224522141297</v>
      </c>
      <c r="F43" s="32">
        <v>76467.07693702809</v>
      </c>
      <c r="G43" s="32">
        <v>9039.0014792075672</v>
      </c>
      <c r="H43" s="32">
        <v>360899.65786893805</v>
      </c>
      <c r="I43" s="33">
        <v>1212364.0108262952</v>
      </c>
      <c r="J43" s="31">
        <v>0.90383657145319762</v>
      </c>
      <c r="K43" s="30">
        <v>15.854718911574157</v>
      </c>
    </row>
    <row r="44" spans="1:11" ht="13.5" customHeight="1" x14ac:dyDescent="0.2">
      <c r="A44" s="9">
        <f t="shared" si="7"/>
        <v>70</v>
      </c>
      <c r="B44" s="8">
        <v>5</v>
      </c>
      <c r="C44" s="7">
        <v>3.9084830061795917E-2</v>
      </c>
      <c r="D44" s="7">
        <v>0.17866560144490218</v>
      </c>
      <c r="E44" s="7">
        <v>0.82133439855509782</v>
      </c>
      <c r="F44" s="32">
        <v>67428.075457820523</v>
      </c>
      <c r="G44" s="32">
        <v>12047.077655943751</v>
      </c>
      <c r="H44" s="32">
        <v>308228.98901943432</v>
      </c>
      <c r="I44" s="33">
        <v>851464.35295735719</v>
      </c>
      <c r="J44" s="31">
        <v>0.85405730456904094</v>
      </c>
      <c r="K44" s="30">
        <v>12.627742185671439</v>
      </c>
    </row>
    <row r="45" spans="1:11" ht="13.5" customHeight="1" x14ac:dyDescent="0.2">
      <c r="A45" s="9">
        <f t="shared" si="7"/>
        <v>75</v>
      </c>
      <c r="B45" s="8">
        <v>5</v>
      </c>
      <c r="C45" s="7">
        <v>6.0904561807126736E-2</v>
      </c>
      <c r="D45" s="7">
        <v>0.26506982303354859</v>
      </c>
      <c r="E45" s="7">
        <v>0.73493017696645135</v>
      </c>
      <c r="F45" s="32">
        <v>55380.997801876772</v>
      </c>
      <c r="G45" s="32">
        <v>14679.83128676482</v>
      </c>
      <c r="H45" s="32">
        <v>241030.07806300418</v>
      </c>
      <c r="I45" s="33">
        <v>543235.36393792287</v>
      </c>
      <c r="J45" s="31">
        <v>0.78198380635705511</v>
      </c>
      <c r="K45" s="30">
        <v>9.8090569960715577</v>
      </c>
    </row>
    <row r="46" spans="1:11" ht="13.5" customHeight="1" x14ac:dyDescent="0.2">
      <c r="A46" s="9">
        <f t="shared" si="7"/>
        <v>80</v>
      </c>
      <c r="B46" s="8">
        <v>5</v>
      </c>
      <c r="C46" s="7">
        <v>9.4692372904652072E-2</v>
      </c>
      <c r="D46" s="7">
        <v>0.38245367497931199</v>
      </c>
      <c r="E46" s="7">
        <v>0.61754632502068807</v>
      </c>
      <c r="F46" s="32">
        <v>40701.166515111952</v>
      </c>
      <c r="G46" s="32">
        <v>15566.310709649482</v>
      </c>
      <c r="H46" s="32">
        <v>164388.22084777153</v>
      </c>
      <c r="I46" s="33">
        <v>302205.28587491869</v>
      </c>
      <c r="J46" s="31">
        <v>0.68202368006868086</v>
      </c>
      <c r="K46" s="30">
        <v>7.424978489565226</v>
      </c>
    </row>
    <row r="47" spans="1:11" ht="13.5" customHeight="1" x14ac:dyDescent="0.2">
      <c r="A47" s="9">
        <v>85</v>
      </c>
      <c r="B47" s="8">
        <v>5</v>
      </c>
      <c r="C47" s="7">
        <v>0.14666210495433593</v>
      </c>
      <c r="D47" s="7">
        <v>0.52976551451369924</v>
      </c>
      <c r="E47" s="7">
        <v>0.47023448548630076</v>
      </c>
      <c r="F47" s="32">
        <v>25134.85580546247</v>
      </c>
      <c r="G47" s="32">
        <v>13315.579818008466</v>
      </c>
      <c r="H47" s="32">
        <v>90790.868044300514</v>
      </c>
      <c r="I47" s="33">
        <v>137817.06502714715</v>
      </c>
      <c r="J47" s="31">
        <v>0.5522954599549782</v>
      </c>
      <c r="K47" s="30">
        <v>5.4831054569724591</v>
      </c>
    </row>
    <row r="48" spans="1:11" ht="13.5" customHeight="1" x14ac:dyDescent="0.2">
      <c r="A48" s="9">
        <v>90</v>
      </c>
      <c r="B48" s="8">
        <v>5</v>
      </c>
      <c r="C48" s="7">
        <v>0.22589186540416306</v>
      </c>
      <c r="D48" s="7">
        <v>0.6933628319494165</v>
      </c>
      <c r="E48" s="7">
        <v>0.3066371680505835</v>
      </c>
      <c r="F48" s="32">
        <v>11819.275987454004</v>
      </c>
      <c r="G48" s="32">
        <v>8195.0466702528447</v>
      </c>
      <c r="H48" s="32">
        <v>36278.62674731719</v>
      </c>
      <c r="I48" s="33">
        <v>47026.196982846646</v>
      </c>
      <c r="J48" s="31">
        <v>0.39958453453287163</v>
      </c>
      <c r="K48" s="30">
        <v>3.9787713759086678</v>
      </c>
    </row>
    <row r="49" spans="1:12" ht="13.5" customHeight="1" x14ac:dyDescent="0.2">
      <c r="A49" s="9">
        <v>95</v>
      </c>
      <c r="B49" s="8">
        <v>5</v>
      </c>
      <c r="C49" s="7">
        <v>0.34535220395170591</v>
      </c>
      <c r="D49" s="7">
        <v>0.84425171681298983</v>
      </c>
      <c r="E49" s="7">
        <v>0.15574828318701017</v>
      </c>
      <c r="F49" s="32">
        <v>3624.22931720116</v>
      </c>
      <c r="G49" s="32">
        <v>3059.7618231710494</v>
      </c>
      <c r="H49" s="32">
        <v>8859.8300174708802</v>
      </c>
      <c r="I49" s="33">
        <v>10747.570235529454</v>
      </c>
      <c r="J49" s="31">
        <v>0.24421624553707966</v>
      </c>
      <c r="K49" s="30">
        <v>2.9654774284065861</v>
      </c>
    </row>
    <row r="50" spans="1:12" ht="13.5" customHeight="1" x14ac:dyDescent="0.2">
      <c r="A50" s="9" t="s">
        <v>3</v>
      </c>
      <c r="B50" s="34" t="s">
        <v>10</v>
      </c>
      <c r="C50" s="7">
        <v>0.29901757065420326</v>
      </c>
      <c r="D50" s="7">
        <v>1</v>
      </c>
      <c r="E50" s="7">
        <v>0</v>
      </c>
      <c r="F50" s="32">
        <v>564.46749403011063</v>
      </c>
      <c r="G50" s="32">
        <v>564.46749403011063</v>
      </c>
      <c r="H50" s="32">
        <v>1887.7402180585736</v>
      </c>
      <c r="I50" s="33">
        <v>1887.7402180585736</v>
      </c>
      <c r="J50" s="31">
        <v>0.17564344095357087</v>
      </c>
      <c r="K50" s="30">
        <v>3.3442850793421863</v>
      </c>
    </row>
    <row r="51" spans="1:12" ht="20.25" customHeight="1" x14ac:dyDescent="0.2">
      <c r="A51" s="42" t="s">
        <v>5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</row>
    <row r="52" spans="1:12" ht="13.5" customHeight="1" x14ac:dyDescent="0.2">
      <c r="A52" s="6">
        <v>0</v>
      </c>
      <c r="B52" s="8">
        <v>1</v>
      </c>
      <c r="C52" s="7">
        <v>1.7639069413906722E-2</v>
      </c>
      <c r="D52" s="7">
        <v>1.7369715855599498E-2</v>
      </c>
      <c r="E52" s="7">
        <v>0.98263028414440046</v>
      </c>
      <c r="F52" s="32">
        <v>100000</v>
      </c>
      <c r="G52" s="32">
        <v>1736.9715855599497</v>
      </c>
      <c r="H52" s="32">
        <v>98472.971833225718</v>
      </c>
      <c r="I52" s="33">
        <v>7938972.9590604305</v>
      </c>
      <c r="J52" s="31"/>
      <c r="K52" s="30">
        <v>79.389729590604304</v>
      </c>
      <c r="L52" s="29"/>
    </row>
    <row r="53" spans="1:12" ht="13.5" customHeight="1" x14ac:dyDescent="0.2">
      <c r="A53" s="6">
        <v>1</v>
      </c>
      <c r="B53" s="8">
        <v>4</v>
      </c>
      <c r="C53" s="7">
        <v>2.6298915680170653E-3</v>
      </c>
      <c r="D53" s="7">
        <v>1.0443437185256612E-2</v>
      </c>
      <c r="E53" s="7">
        <v>0.98955656281474336</v>
      </c>
      <c r="F53" s="32">
        <v>98263.02841444005</v>
      </c>
      <c r="G53" s="32">
        <v>1026.2037648792902</v>
      </c>
      <c r="H53" s="32">
        <v>390207.63340940571</v>
      </c>
      <c r="I53" s="33">
        <v>7840499.9872272052</v>
      </c>
      <c r="J53" s="31">
        <v>0.97736121048526281</v>
      </c>
      <c r="K53" s="30">
        <v>79.790945930942016</v>
      </c>
    </row>
    <row r="54" spans="1:12" ht="13.5" customHeight="1" x14ac:dyDescent="0.2">
      <c r="A54" s="6">
        <v>5</v>
      </c>
      <c r="B54" s="8">
        <v>5</v>
      </c>
      <c r="C54" s="7">
        <v>3.4869345759333938E-4</v>
      </c>
      <c r="D54" s="7">
        <v>1.741741983199071E-3</v>
      </c>
      <c r="E54" s="7">
        <v>0.9982582580168009</v>
      </c>
      <c r="F54" s="32">
        <v>97236.82464956076</v>
      </c>
      <c r="G54" s="32">
        <v>169.36145980510628</v>
      </c>
      <c r="H54" s="32">
        <v>485703.00393368024</v>
      </c>
      <c r="I54" s="33">
        <v>7450292.3538177991</v>
      </c>
      <c r="J54" s="31">
        <v>0.99390685597707984</v>
      </c>
      <c r="K54" s="30">
        <v>76.620070438010274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3.8014002670569425E-4</v>
      </c>
      <c r="D55" s="7">
        <v>1.8990309453445723E-3</v>
      </c>
      <c r="E55" s="7">
        <v>0.9981009690546554</v>
      </c>
      <c r="F55" s="32">
        <v>97067.463189755654</v>
      </c>
      <c r="G55" s="32">
        <v>184.33411638344114</v>
      </c>
      <c r="H55" s="32">
        <v>484911.09442193329</v>
      </c>
      <c r="I55" s="33">
        <v>6964589.3498841189</v>
      </c>
      <c r="J55" s="31">
        <v>0.99836956019350642</v>
      </c>
      <c r="K55" s="30">
        <v>71.749988317600852</v>
      </c>
    </row>
    <row r="56" spans="1:12" ht="13.5" customHeight="1" x14ac:dyDescent="0.2">
      <c r="A56" s="9">
        <f t="shared" si="8"/>
        <v>15</v>
      </c>
      <c r="B56" s="8">
        <v>5</v>
      </c>
      <c r="C56" s="7">
        <v>4.7121424226882769E-4</v>
      </c>
      <c r="D56" s="7">
        <v>2.3533544468059484E-3</v>
      </c>
      <c r="E56" s="7">
        <v>0.99764664555319404</v>
      </c>
      <c r="F56" s="32">
        <v>96883.129073372213</v>
      </c>
      <c r="G56" s="32">
        <v>228.00034262529516</v>
      </c>
      <c r="H56" s="32">
        <v>483857.07003996067</v>
      </c>
      <c r="I56" s="33">
        <v>6479678.2554621855</v>
      </c>
      <c r="J56" s="31">
        <v>0.99782635539978903</v>
      </c>
      <c r="K56" s="30">
        <v>66.881389127666907</v>
      </c>
    </row>
    <row r="57" spans="1:12" ht="13.5" customHeight="1" x14ac:dyDescent="0.2">
      <c r="A57" s="9">
        <f t="shared" si="8"/>
        <v>20</v>
      </c>
      <c r="B57" s="8">
        <v>5</v>
      </c>
      <c r="C57" s="7">
        <v>6.2829324172965152E-4</v>
      </c>
      <c r="D57" s="7">
        <v>3.1368144599226737E-3</v>
      </c>
      <c r="E57" s="7">
        <v>0.99686318554007736</v>
      </c>
      <c r="F57" s="32">
        <v>96655.128730746917</v>
      </c>
      <c r="G57" s="32">
        <v>303.18920542829437</v>
      </c>
      <c r="H57" s="32">
        <v>482560.0297619527</v>
      </c>
      <c r="I57" s="33">
        <v>5995821.1854222249</v>
      </c>
      <c r="J57" s="31">
        <v>0.99731937309937235</v>
      </c>
      <c r="K57" s="30">
        <v>62.033140549890938</v>
      </c>
    </row>
    <row r="58" spans="1:12" ht="13.5" customHeight="1" x14ac:dyDescent="0.2">
      <c r="A58" s="9">
        <f t="shared" si="8"/>
        <v>25</v>
      </c>
      <c r="B58" s="8">
        <v>5</v>
      </c>
      <c r="C58" s="7">
        <v>8.195175745533968E-4</v>
      </c>
      <c r="D58" s="7">
        <v>4.0894929457735542E-3</v>
      </c>
      <c r="E58" s="7">
        <v>0.99591050705422646</v>
      </c>
      <c r="F58" s="32">
        <v>96351.939525318623</v>
      </c>
      <c r="G58" s="32">
        <v>394.03057700039062</v>
      </c>
      <c r="H58" s="32">
        <v>480807.96463104652</v>
      </c>
      <c r="I58" s="33">
        <v>5513261.1556602726</v>
      </c>
      <c r="J58" s="31">
        <v>0.99636922864960353</v>
      </c>
      <c r="K58" s="30">
        <v>57.220032962715194</v>
      </c>
    </row>
    <row r="59" spans="1:12" ht="13.5" customHeight="1" x14ac:dyDescent="0.2">
      <c r="A59" s="9">
        <f t="shared" si="8"/>
        <v>30</v>
      </c>
      <c r="B59" s="8">
        <v>5</v>
      </c>
      <c r="C59" s="7">
        <v>1.0372670540954065E-3</v>
      </c>
      <c r="D59" s="7">
        <v>5.1734326603182839E-3</v>
      </c>
      <c r="E59" s="7">
        <v>0.99482656733968167</v>
      </c>
      <c r="F59" s="32">
        <v>95957.908948318232</v>
      </c>
      <c r="G59" s="32">
        <v>496.43178016907768</v>
      </c>
      <c r="H59" s="32">
        <v>478595.9201239766</v>
      </c>
      <c r="I59" s="33">
        <v>5032453.1910292264</v>
      </c>
      <c r="J59" s="31">
        <v>0.99539931808582383</v>
      </c>
      <c r="K59" s="30">
        <v>52.44438156462585</v>
      </c>
    </row>
    <row r="60" spans="1:12" ht="13.5" customHeight="1" x14ac:dyDescent="0.2">
      <c r="A60" s="9">
        <f t="shared" si="8"/>
        <v>35</v>
      </c>
      <c r="B60" s="8">
        <v>5</v>
      </c>
      <c r="C60" s="7">
        <v>1.3147284364587763E-3</v>
      </c>
      <c r="D60" s="7">
        <v>6.5529059164867271E-3</v>
      </c>
      <c r="E60" s="7">
        <v>0.99344709408351328</v>
      </c>
      <c r="F60" s="32">
        <v>95461.477168149155</v>
      </c>
      <c r="G60" s="32">
        <v>625.55007853172719</v>
      </c>
      <c r="H60" s="32">
        <v>475801.74063675659</v>
      </c>
      <c r="I60" s="33">
        <v>4553857.2709052498</v>
      </c>
      <c r="J60" s="31">
        <v>0.99416171477914772</v>
      </c>
      <c r="K60" s="30">
        <v>47.703612032777656</v>
      </c>
    </row>
    <row r="61" spans="1:12" ht="13.5" customHeight="1" x14ac:dyDescent="0.2">
      <c r="A61" s="9">
        <f t="shared" si="8"/>
        <v>40</v>
      </c>
      <c r="B61" s="8">
        <v>5</v>
      </c>
      <c r="C61" s="7">
        <v>1.6988397943883511E-3</v>
      </c>
      <c r="D61" s="7">
        <v>8.4597658454486201E-3</v>
      </c>
      <c r="E61" s="7">
        <v>0.99154023415455139</v>
      </c>
      <c r="F61" s="32">
        <v>94835.927089617428</v>
      </c>
      <c r="G61" s="32">
        <v>802.28973691420106</v>
      </c>
      <c r="H61" s="32">
        <v>472257.44273494417</v>
      </c>
      <c r="I61" s="33">
        <v>4078055.5302684931</v>
      </c>
      <c r="J61" s="31">
        <v>0.99255089336775193</v>
      </c>
      <c r="K61" s="30">
        <v>43.001166914463113</v>
      </c>
    </row>
    <row r="62" spans="1:12" ht="13.5" customHeight="1" x14ac:dyDescent="0.2">
      <c r="A62" s="9">
        <f t="shared" si="8"/>
        <v>45</v>
      </c>
      <c r="B62" s="8">
        <v>5</v>
      </c>
      <c r="C62" s="7">
        <v>2.2708346864577854E-3</v>
      </c>
      <c r="D62" s="7">
        <v>1.1293210000751256E-2</v>
      </c>
      <c r="E62" s="7">
        <v>0.98870678999924877</v>
      </c>
      <c r="F62" s="32">
        <v>94033.637352703226</v>
      </c>
      <c r="G62" s="32">
        <v>1061.9416137585649</v>
      </c>
      <c r="H62" s="32">
        <v>467643.73474277835</v>
      </c>
      <c r="I62" s="33">
        <v>3605798.0875335489</v>
      </c>
      <c r="J62" s="31">
        <v>0.99023052349276519</v>
      </c>
      <c r="K62" s="30">
        <v>38.34583228987357</v>
      </c>
    </row>
    <row r="63" spans="1:12" ht="13.5" customHeight="1" x14ac:dyDescent="0.2">
      <c r="A63" s="9">
        <f t="shared" si="8"/>
        <v>50</v>
      </c>
      <c r="B63" s="8">
        <v>5</v>
      </c>
      <c r="C63" s="7">
        <v>3.2158052555196076E-3</v>
      </c>
      <c r="D63" s="7">
        <v>1.5957912891814259E-2</v>
      </c>
      <c r="E63" s="7">
        <v>0.98404208710818575</v>
      </c>
      <c r="F63" s="32">
        <v>92971.695738944662</v>
      </c>
      <c r="G63" s="32">
        <v>1483.634222006338</v>
      </c>
      <c r="H63" s="32">
        <v>461356.98654631787</v>
      </c>
      <c r="I63" s="33">
        <v>3138154.3527907706</v>
      </c>
      <c r="J63" s="31">
        <v>0.98655654351935573</v>
      </c>
      <c r="K63" s="30">
        <v>33.753868076176623</v>
      </c>
    </row>
    <row r="64" spans="1:12" ht="13.5" customHeight="1" x14ac:dyDescent="0.2">
      <c r="A64" s="9">
        <f t="shared" si="8"/>
        <v>55</v>
      </c>
      <c r="B64" s="8">
        <v>5</v>
      </c>
      <c r="C64" s="7">
        <v>4.7618365200101272E-3</v>
      </c>
      <c r="D64" s="7">
        <v>2.3546981536924864E-2</v>
      </c>
      <c r="E64" s="7">
        <v>0.97645301846307508</v>
      </c>
      <c r="F64" s="32">
        <v>91488.061516938324</v>
      </c>
      <c r="G64" s="32">
        <v>2154.2676953883929</v>
      </c>
      <c r="H64" s="32">
        <v>452402.69932320382</v>
      </c>
      <c r="I64" s="33">
        <v>2676797.3662444525</v>
      </c>
      <c r="J64" s="31">
        <v>0.98059141297470065</v>
      </c>
      <c r="K64" s="30">
        <v>29.258433525218628</v>
      </c>
    </row>
    <row r="65" spans="1:11" ht="13.5" customHeight="1" x14ac:dyDescent="0.2">
      <c r="A65" s="9">
        <f t="shared" si="8"/>
        <v>60</v>
      </c>
      <c r="B65" s="8">
        <v>5</v>
      </c>
      <c r="C65" s="7">
        <v>7.5844675336758432E-3</v>
      </c>
      <c r="D65" s="7">
        <v>3.7266150527013729E-2</v>
      </c>
      <c r="E65" s="7">
        <v>0.96273384947298624</v>
      </c>
      <c r="F65" s="32">
        <v>89333.793821549931</v>
      </c>
      <c r="G65" s="32">
        <v>3329.1266077030887</v>
      </c>
      <c r="H65" s="32">
        <v>438940.05649327551</v>
      </c>
      <c r="I65" s="33">
        <v>2224394.6669212487</v>
      </c>
      <c r="J65" s="31">
        <v>0.97024190428114487</v>
      </c>
      <c r="K65" s="30">
        <v>24.899811949827427</v>
      </c>
    </row>
    <row r="66" spans="1:11" ht="13.5" customHeight="1" x14ac:dyDescent="0.2">
      <c r="A66" s="9">
        <f t="shared" si="8"/>
        <v>65</v>
      </c>
      <c r="B66" s="8">
        <v>5</v>
      </c>
      <c r="C66" s="7">
        <v>1.2393641897757724E-2</v>
      </c>
      <c r="D66" s="7">
        <v>6.0233519135073722E-2</v>
      </c>
      <c r="E66" s="7">
        <v>0.93976648086492631</v>
      </c>
      <c r="F66" s="32">
        <v>86004.667213846842</v>
      </c>
      <c r="G66" s="32">
        <v>5180.3637683308916</v>
      </c>
      <c r="H66" s="32">
        <v>417985.59382840735</v>
      </c>
      <c r="I66" s="33">
        <v>1785454.6104279731</v>
      </c>
      <c r="J66" s="31">
        <v>0.95226122028535076</v>
      </c>
      <c r="K66" s="30">
        <v>20.75997347898014</v>
      </c>
    </row>
    <row r="67" spans="1:11" ht="13.5" customHeight="1" x14ac:dyDescent="0.2">
      <c r="A67" s="9">
        <f t="shared" si="8"/>
        <v>70</v>
      </c>
      <c r="B67" s="8">
        <v>5</v>
      </c>
      <c r="C67" s="7">
        <v>2.0738555241569732E-2</v>
      </c>
      <c r="D67" s="7">
        <v>9.8902942165888269E-2</v>
      </c>
      <c r="E67" s="7">
        <v>0.90109705783411176</v>
      </c>
      <c r="F67" s="32">
        <v>80824.30344551595</v>
      </c>
      <c r="G67" s="32">
        <v>7993.7614092700678</v>
      </c>
      <c r="H67" s="32">
        <v>385454.11269763112</v>
      </c>
      <c r="I67" s="33">
        <v>1367469.0165995657</v>
      </c>
      <c r="J67" s="31">
        <v>0.92217080777159233</v>
      </c>
      <c r="K67" s="30">
        <v>16.919032497711324</v>
      </c>
    </row>
    <row r="68" spans="1:11" ht="13.5" customHeight="1" x14ac:dyDescent="0.2">
      <c r="A68" s="9">
        <f t="shared" si="8"/>
        <v>75</v>
      </c>
      <c r="B68" s="8">
        <v>5</v>
      </c>
      <c r="C68" s="7">
        <v>3.4177150975867258E-2</v>
      </c>
      <c r="D68" s="7">
        <v>0.1580662010334152</v>
      </c>
      <c r="E68" s="7">
        <v>0.84193379896658482</v>
      </c>
      <c r="F68" s="32">
        <v>72830.542036245883</v>
      </c>
      <c r="G68" s="32">
        <v>11512.047098873838</v>
      </c>
      <c r="H68" s="32">
        <v>336834.6035338809</v>
      </c>
      <c r="I68" s="33">
        <v>982014.90390193462</v>
      </c>
      <c r="J68" s="31">
        <v>0.87386433932827245</v>
      </c>
      <c r="K68" s="30">
        <v>13.483558908750275</v>
      </c>
    </row>
    <row r="69" spans="1:11" ht="13.5" customHeight="1" x14ac:dyDescent="0.2">
      <c r="A69" s="9">
        <f t="shared" si="8"/>
        <v>80</v>
      </c>
      <c r="B69" s="8">
        <v>5</v>
      </c>
      <c r="C69" s="7">
        <v>5.4978829702574429E-2</v>
      </c>
      <c r="D69" s="7">
        <v>0.24256160239894431</v>
      </c>
      <c r="E69" s="7">
        <v>0.75743839760105569</v>
      </c>
      <c r="F69" s="32">
        <v>61318.494937372045</v>
      </c>
      <c r="G69" s="32">
        <v>14873.512388700517</v>
      </c>
      <c r="H69" s="32">
        <v>270531.62952291896</v>
      </c>
      <c r="I69" s="33">
        <v>645180.30036805372</v>
      </c>
      <c r="J69" s="31">
        <v>0.80315866209900022</v>
      </c>
      <c r="K69" s="30">
        <v>10.52178956817208</v>
      </c>
    </row>
    <row r="70" spans="1:11" ht="13.5" customHeight="1" x14ac:dyDescent="0.2">
      <c r="A70" s="9">
        <v>85</v>
      </c>
      <c r="B70" s="8">
        <v>5</v>
      </c>
      <c r="C70" s="7">
        <v>8.526846718227471E-2</v>
      </c>
      <c r="D70" s="7">
        <v>0.35132672372818369</v>
      </c>
      <c r="E70" s="7">
        <v>0.64867327627181637</v>
      </c>
      <c r="F70" s="32">
        <v>46444.982548671527</v>
      </c>
      <c r="G70" s="32">
        <v>16317.363552437433</v>
      </c>
      <c r="H70" s="32">
        <v>191364.56994772184</v>
      </c>
      <c r="I70" s="33">
        <v>374648.67084513477</v>
      </c>
      <c r="J70" s="31">
        <v>0.70736486630118711</v>
      </c>
      <c r="K70" s="30">
        <v>8.0665047177598925</v>
      </c>
    </row>
    <row r="71" spans="1:11" ht="13.5" customHeight="1" x14ac:dyDescent="0.2">
      <c r="A71" s="9">
        <v>90</v>
      </c>
      <c r="B71" s="8">
        <v>5</v>
      </c>
      <c r="C71" s="7">
        <v>0.12563491156501325</v>
      </c>
      <c r="D71" s="7">
        <v>0.47310906205300957</v>
      </c>
      <c r="E71" s="7">
        <v>0.52689093794699038</v>
      </c>
      <c r="F71" s="32">
        <v>30127.618996234094</v>
      </c>
      <c r="G71" s="32">
        <v>14253.649565198746</v>
      </c>
      <c r="H71" s="32">
        <v>113452.93587302606</v>
      </c>
      <c r="I71" s="33">
        <v>183284.10089741292</v>
      </c>
      <c r="J71" s="31">
        <v>0.59286280581624817</v>
      </c>
      <c r="K71" s="30">
        <v>6.0835906388859717</v>
      </c>
    </row>
    <row r="72" spans="1:11" ht="13.5" customHeight="1" x14ac:dyDescent="0.2">
      <c r="A72" s="9">
        <v>95</v>
      </c>
      <c r="B72" s="8">
        <v>5</v>
      </c>
      <c r="C72" s="7">
        <v>0.17369021853970995</v>
      </c>
      <c r="D72" s="7">
        <v>0.58874947137352496</v>
      </c>
      <c r="E72" s="7">
        <v>0.41125052862647504</v>
      </c>
      <c r="F72" s="32">
        <v>15873.969431035348</v>
      </c>
      <c r="G72" s="32">
        <v>9345.7911111215562</v>
      </c>
      <c r="H72" s="32">
        <v>53807.239058685816</v>
      </c>
      <c r="I72" s="33">
        <v>69831.16502438685</v>
      </c>
      <c r="J72" s="31">
        <v>0.47426925222019511</v>
      </c>
      <c r="K72" s="30">
        <v>4.3990991243727153</v>
      </c>
    </row>
    <row r="73" spans="1:11" ht="13.5" customHeight="1" x14ac:dyDescent="0.2">
      <c r="A73" s="9" t="s">
        <v>3</v>
      </c>
      <c r="B73" s="34" t="s">
        <v>10</v>
      </c>
      <c r="C73" s="7">
        <v>0.40740192721105017</v>
      </c>
      <c r="D73" s="7">
        <v>1</v>
      </c>
      <c r="E73" s="7">
        <v>0</v>
      </c>
      <c r="F73" s="32">
        <v>6528.1783199137917</v>
      </c>
      <c r="G73" s="32">
        <v>6528.1783199137917</v>
      </c>
      <c r="H73" s="32">
        <v>16023.925965701039</v>
      </c>
      <c r="I73" s="33">
        <v>16023.925965701039</v>
      </c>
      <c r="J73" s="31">
        <v>0.22946668525586061</v>
      </c>
      <c r="K73" s="30">
        <v>2.4545784720403661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7" t="s">
        <v>21</v>
      </c>
      <c r="C75" s="15" t="s">
        <v>8</v>
      </c>
      <c r="D75" s="16">
        <f>+G75*0.5122+J75*0.4878</f>
        <v>0.1227051656564839</v>
      </c>
      <c r="E75" s="39" t="s">
        <v>6</v>
      </c>
      <c r="F75" s="17" t="s">
        <v>8</v>
      </c>
      <c r="G75" s="18">
        <f>+(H29-F30)/G29</f>
        <v>0.12445528614744017</v>
      </c>
      <c r="H75" s="39" t="s">
        <v>7</v>
      </c>
      <c r="I75" s="15" t="s">
        <v>8</v>
      </c>
      <c r="J75" s="16">
        <f>(H52-F53)/G52</f>
        <v>0.12086750326315097</v>
      </c>
      <c r="K75" s="2"/>
    </row>
    <row r="76" spans="1:11" ht="15.75" customHeight="1" x14ac:dyDescent="0.2">
      <c r="B76" s="38"/>
      <c r="C76" s="19" t="s">
        <v>9</v>
      </c>
      <c r="D76" s="16">
        <f>+G76*0.5122+J76*0.4878</f>
        <v>1.3810604111223701</v>
      </c>
      <c r="E76" s="40"/>
      <c r="F76" s="20" t="s">
        <v>9</v>
      </c>
      <c r="G76" s="18">
        <f>+(H30-4*F31)/G30</f>
        <v>1.5266840647751037</v>
      </c>
      <c r="H76" s="40"/>
      <c r="I76" s="19" t="s">
        <v>9</v>
      </c>
      <c r="J76" s="16">
        <f>(H53-4*F54)/G53</f>
        <v>1.2281525894722469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tabSelected="1" view="pageBreakPreview" zoomScale="85" zoomScaleNormal="100" zoomScaleSheetLayoutView="85" workbookViewId="0">
      <selection activeCell="H13" sqref="H13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1" t="s">
        <v>27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35"/>
    </row>
    <row r="3" spans="1:12" x14ac:dyDescent="0.2">
      <c r="A3" s="41" t="s">
        <v>0</v>
      </c>
      <c r="B3" s="41"/>
      <c r="C3" s="41"/>
      <c r="D3" s="41"/>
      <c r="E3" s="41"/>
      <c r="F3" s="41"/>
      <c r="G3" s="41"/>
      <c r="H3" s="41"/>
      <c r="I3" s="41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2" t="s">
        <v>2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1.5797387125567421E-2</v>
      </c>
      <c r="D6" s="7">
        <f t="shared" si="0"/>
        <v>1.5577504093196025E-2</v>
      </c>
      <c r="E6" s="7">
        <f t="shared" si="0"/>
        <v>0.98442249590680397</v>
      </c>
      <c r="F6" s="32">
        <f t="shared" si="0"/>
        <v>100000</v>
      </c>
      <c r="G6" s="32">
        <f t="shared" si="0"/>
        <v>1557.7504093196026</v>
      </c>
      <c r="H6" s="32">
        <f t="shared" si="0"/>
        <v>98626.654179227655</v>
      </c>
      <c r="I6" s="33">
        <f t="shared" si="0"/>
        <v>7757923.5674783858</v>
      </c>
      <c r="J6" s="31"/>
      <c r="K6" s="30">
        <f t="shared" ref="K6:K27" si="1">+K29*0.5122+K52*0.4878</f>
        <v>77.57923567478386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2.3888272996526812E-3</v>
      </c>
      <c r="D7" s="7">
        <f t="shared" si="0"/>
        <v>9.4940522275321609E-3</v>
      </c>
      <c r="E7" s="7">
        <f t="shared" si="0"/>
        <v>0.99050594777246792</v>
      </c>
      <c r="F7" s="32">
        <f t="shared" si="0"/>
        <v>98442.249590680411</v>
      </c>
      <c r="G7" s="32">
        <f t="shared" si="0"/>
        <v>934.64897722948149</v>
      </c>
      <c r="H7" s="32">
        <f t="shared" si="0"/>
        <v>391246.10124580492</v>
      </c>
      <c r="I7" s="33">
        <f t="shared" si="0"/>
        <v>7659296.9132991582</v>
      </c>
      <c r="J7" s="31">
        <f t="shared" ref="J7:J27" si="2">+J30*0.5122+J53*0.4878</f>
        <v>0.97974551085006512</v>
      </c>
      <c r="K7" s="30">
        <f t="shared" si="1"/>
        <v>77.799813980036504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3.6200660456246932E-4</v>
      </c>
      <c r="D8" s="7">
        <f t="shared" si="0"/>
        <v>1.8081637431162103E-3</v>
      </c>
      <c r="E8" s="7">
        <f t="shared" si="0"/>
        <v>0.99819183625688379</v>
      </c>
      <c r="F8" s="32">
        <f t="shared" si="0"/>
        <v>97507.600613450923</v>
      </c>
      <c r="G8" s="32">
        <f t="shared" si="0"/>
        <v>176.2801498320357</v>
      </c>
      <c r="H8" s="32">
        <f t="shared" si="0"/>
        <v>487039.42407495604</v>
      </c>
      <c r="I8" s="33">
        <f t="shared" si="0"/>
        <v>7268050.8120533526</v>
      </c>
      <c r="J8" s="31">
        <f t="shared" si="2"/>
        <v>0.9942159844469538</v>
      </c>
      <c r="K8" s="30">
        <f t="shared" si="1"/>
        <v>74.533591630271459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4.3983490231480323E-4</v>
      </c>
      <c r="D9" s="7">
        <f t="shared" si="0"/>
        <v>2.1969593126526794E-3</v>
      </c>
      <c r="E9" s="7">
        <f t="shared" si="0"/>
        <v>0.99780304068734726</v>
      </c>
      <c r="F9" s="32">
        <f t="shared" si="0"/>
        <v>97331.320463618875</v>
      </c>
      <c r="G9" s="32">
        <f t="shared" si="0"/>
        <v>213.74761393358409</v>
      </c>
      <c r="H9" s="32">
        <f t="shared" si="0"/>
        <v>486184.88799368433</v>
      </c>
      <c r="I9" s="33">
        <f t="shared" si="0"/>
        <v>6781011.3879783973</v>
      </c>
      <c r="J9" s="31">
        <f t="shared" si="2"/>
        <v>0.99824499545723966</v>
      </c>
      <c r="K9" s="30">
        <f t="shared" si="1"/>
        <v>69.66414483281585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8.0163785194608064E-4</v>
      </c>
      <c r="D10" s="7">
        <f t="shared" si="0"/>
        <v>3.9993057442641198E-3</v>
      </c>
      <c r="E10" s="7">
        <f t="shared" si="0"/>
        <v>0.99600069425573601</v>
      </c>
      <c r="F10" s="32">
        <f t="shared" si="0"/>
        <v>97117.572849685297</v>
      </c>
      <c r="G10" s="32">
        <f t="shared" si="0"/>
        <v>387.98654119932371</v>
      </c>
      <c r="H10" s="32">
        <f t="shared" si="0"/>
        <v>484692.55075457145</v>
      </c>
      <c r="I10" s="33">
        <f t="shared" si="0"/>
        <v>6294826.4999847133</v>
      </c>
      <c r="J10" s="31">
        <f t="shared" si="2"/>
        <v>0.99692830407895472</v>
      </c>
      <c r="K10" s="30">
        <f t="shared" si="1"/>
        <v>64.810024700391679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1.2004231322289662E-3</v>
      </c>
      <c r="D11" s="7">
        <f t="shared" si="0"/>
        <v>5.9803589805341529E-3</v>
      </c>
      <c r="E11" s="7">
        <f t="shared" si="0"/>
        <v>0.99401964101946594</v>
      </c>
      <c r="F11" s="32">
        <f t="shared" si="0"/>
        <v>96729.586308485974</v>
      </c>
      <c r="G11" s="32">
        <f t="shared" si="0"/>
        <v>577.22583793230467</v>
      </c>
      <c r="H11" s="32">
        <f t="shared" si="0"/>
        <v>482272.48928952578</v>
      </c>
      <c r="I11" s="33">
        <f t="shared" si="0"/>
        <v>5810133.9492301419</v>
      </c>
      <c r="J11" s="31">
        <f t="shared" si="2"/>
        <v>0.99499909934652986</v>
      </c>
      <c r="K11" s="30">
        <f t="shared" si="1"/>
        <v>60.054380888948643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1.4437358865590499E-3</v>
      </c>
      <c r="D12" s="7">
        <f t="shared" si="0"/>
        <v>7.1872326101549509E-3</v>
      </c>
      <c r="E12" s="7">
        <f t="shared" si="0"/>
        <v>0.99281276738984503</v>
      </c>
      <c r="F12" s="32">
        <f t="shared" si="0"/>
        <v>96152.360470553656</v>
      </c>
      <c r="G12" s="32">
        <f t="shared" si="0"/>
        <v>688.67420973102185</v>
      </c>
      <c r="H12" s="32">
        <f t="shared" si="0"/>
        <v>479066.91237314197</v>
      </c>
      <c r="I12" s="33">
        <f t="shared" si="0"/>
        <v>5327861.459940616</v>
      </c>
      <c r="J12" s="31">
        <f t="shared" si="2"/>
        <v>0.99333433116517267</v>
      </c>
      <c r="K12" s="30">
        <f t="shared" si="1"/>
        <v>55.391967308471116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1.5978522213087386E-3</v>
      </c>
      <c r="D13" s="7">
        <f t="shared" si="0"/>
        <v>7.9528347271428882E-3</v>
      </c>
      <c r="E13" s="7">
        <f t="shared" si="0"/>
        <v>0.99204716527285708</v>
      </c>
      <c r="F13" s="32">
        <f t="shared" si="0"/>
        <v>95463.686260822637</v>
      </c>
      <c r="G13" s="32">
        <f t="shared" si="0"/>
        <v>755.96341107180706</v>
      </c>
      <c r="H13" s="32">
        <f t="shared" si="0"/>
        <v>475458.05760035268</v>
      </c>
      <c r="I13" s="33">
        <f t="shared" si="0"/>
        <v>4848794.5475674737</v>
      </c>
      <c r="J13" s="31">
        <f t="shared" si="2"/>
        <v>0.99243704489586104</v>
      </c>
      <c r="K13" s="30">
        <f t="shared" si="1"/>
        <v>50.766358517221924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1.8060052589295187E-3</v>
      </c>
      <c r="D14" s="7">
        <f t="shared" si="0"/>
        <v>8.9860691080481166E-3</v>
      </c>
      <c r="E14" s="7">
        <f t="shared" si="0"/>
        <v>0.99101393089195189</v>
      </c>
      <c r="F14" s="32">
        <f t="shared" si="0"/>
        <v>94707.722849750833</v>
      </c>
      <c r="G14" s="32">
        <f t="shared" si="0"/>
        <v>847.2391833747065</v>
      </c>
      <c r="H14" s="32">
        <f t="shared" si="0"/>
        <v>471466.83303545992</v>
      </c>
      <c r="I14" s="33">
        <f t="shared" si="0"/>
        <v>4373336.4899671208</v>
      </c>
      <c r="J14" s="31">
        <f t="shared" si="2"/>
        <v>0.99156827500509004</v>
      </c>
      <c r="K14" s="30">
        <f t="shared" si="1"/>
        <v>46.145785183985112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2.1806227827163046E-3</v>
      </c>
      <c r="D15" s="7">
        <f t="shared" si="0"/>
        <v>1.0841821093957357E-2</v>
      </c>
      <c r="E15" s="7">
        <f t="shared" si="0"/>
        <v>0.98915817890604263</v>
      </c>
      <c r="F15" s="32">
        <f t="shared" si="0"/>
        <v>93860.483666376123</v>
      </c>
      <c r="G15" s="32">
        <f t="shared" si="0"/>
        <v>1012.9781975439021</v>
      </c>
      <c r="H15" s="32">
        <f t="shared" si="0"/>
        <v>466859.96918536024</v>
      </c>
      <c r="I15" s="33">
        <f t="shared" si="0"/>
        <v>3901869.6569316611</v>
      </c>
      <c r="J15" s="31">
        <f t="shared" si="2"/>
        <v>0.99018448441056384</v>
      </c>
      <c r="K15" s="30">
        <f t="shared" si="1"/>
        <v>41.534794334040029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2.8850548964428901E-3</v>
      </c>
      <c r="D16" s="7">
        <f t="shared" si="4"/>
        <v>1.4320406010599227E-2</v>
      </c>
      <c r="E16" s="7">
        <f t="shared" si="4"/>
        <v>0.98567959398940075</v>
      </c>
      <c r="F16" s="32">
        <f t="shared" si="4"/>
        <v>92847.505468832227</v>
      </c>
      <c r="G16" s="32">
        <f t="shared" si="4"/>
        <v>1322.8026576844406</v>
      </c>
      <c r="H16" s="32">
        <f t="shared" si="4"/>
        <v>461092.20364084293</v>
      </c>
      <c r="I16" s="33">
        <f t="shared" si="4"/>
        <v>3435009.6877463013</v>
      </c>
      <c r="J16" s="31">
        <f t="shared" si="2"/>
        <v>0.98758610130943902</v>
      </c>
      <c r="K16" s="30">
        <f t="shared" si="1"/>
        <v>36.955577804642743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4.1131989583165808E-3</v>
      </c>
      <c r="D17" s="7">
        <f t="shared" si="4"/>
        <v>2.0355153919581204E-2</v>
      </c>
      <c r="E17" s="7">
        <f t="shared" si="4"/>
        <v>0.9796448460804188</v>
      </c>
      <c r="F17" s="32">
        <f t="shared" si="4"/>
        <v>91524.702811147785</v>
      </c>
      <c r="G17" s="32">
        <f t="shared" si="4"/>
        <v>1851.5048210227283</v>
      </c>
      <c r="H17" s="32">
        <f t="shared" si="4"/>
        <v>453261.19512731058</v>
      </c>
      <c r="I17" s="33">
        <f t="shared" si="4"/>
        <v>2973917.4841054585</v>
      </c>
      <c r="J17" s="31">
        <f t="shared" si="2"/>
        <v>0.98292081770813078</v>
      </c>
      <c r="K17" s="30">
        <f t="shared" si="1"/>
        <v>32.447057618277292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6.1830974136021268E-3</v>
      </c>
      <c r="D18" s="7">
        <f t="shared" si="4"/>
        <v>3.0441958241082291E-2</v>
      </c>
      <c r="E18" s="7">
        <f t="shared" si="4"/>
        <v>0.96955804175891769</v>
      </c>
      <c r="F18" s="32">
        <f t="shared" si="4"/>
        <v>89673.19799012506</v>
      </c>
      <c r="G18" s="32">
        <f t="shared" si="4"/>
        <v>2708.4113079015169</v>
      </c>
      <c r="H18" s="32">
        <f t="shared" si="4"/>
        <v>442024.40972882771</v>
      </c>
      <c r="I18" s="33">
        <f t="shared" si="4"/>
        <v>2520656.2889781473</v>
      </c>
      <c r="J18" s="31">
        <f t="shared" si="2"/>
        <v>0.97503494048373374</v>
      </c>
      <c r="K18" s="30">
        <f t="shared" si="1"/>
        <v>28.056375903195693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9.6632951281070845E-3</v>
      </c>
      <c r="D19" s="7">
        <f t="shared" si="4"/>
        <v>4.7178250881295562E-2</v>
      </c>
      <c r="E19" s="7">
        <f t="shared" si="4"/>
        <v>0.95282174911870443</v>
      </c>
      <c r="F19" s="32">
        <f t="shared" si="4"/>
        <v>86964.786682223552</v>
      </c>
      <c r="G19" s="32">
        <f t="shared" si="4"/>
        <v>4063.5791358921233</v>
      </c>
      <c r="H19" s="32">
        <f t="shared" si="4"/>
        <v>425325.79252192657</v>
      </c>
      <c r="I19" s="33">
        <f t="shared" si="4"/>
        <v>2078631.8792493194</v>
      </c>
      <c r="J19" s="31">
        <f t="shared" si="2"/>
        <v>0.96189151812363005</v>
      </c>
      <c r="K19" s="30">
        <f t="shared" si="1"/>
        <v>23.839713910167845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1.5345635935919054E-2</v>
      </c>
      <c r="D20" s="7">
        <f t="shared" si="4"/>
        <v>7.3918311894170571E-2</v>
      </c>
      <c r="E20" s="7">
        <f t="shared" si="4"/>
        <v>0.92608168810582947</v>
      </c>
      <c r="F20" s="32">
        <f t="shared" si="4"/>
        <v>82901.207546331425</v>
      </c>
      <c r="G20" s="32">
        <f t="shared" si="4"/>
        <v>6057.4687436860095</v>
      </c>
      <c r="H20" s="32">
        <f t="shared" si="4"/>
        <v>400305.82198601693</v>
      </c>
      <c r="I20" s="33">
        <f t="shared" si="4"/>
        <v>1653306.0867273931</v>
      </c>
      <c r="J20" s="31">
        <f t="shared" si="2"/>
        <v>0.94055130272897647</v>
      </c>
      <c r="K20" s="30">
        <f t="shared" si="1"/>
        <v>19.869849880632877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2.4579444508382252E-2</v>
      </c>
      <c r="D21" s="7">
        <f t="shared" si="4"/>
        <v>0.1158972156832358</v>
      </c>
      <c r="E21" s="7">
        <f t="shared" si="4"/>
        <v>0.88410278431676415</v>
      </c>
      <c r="F21" s="32">
        <f t="shared" si="4"/>
        <v>76843.738802645414</v>
      </c>
      <c r="G21" s="32">
        <f t="shared" si="4"/>
        <v>8790.193893897922</v>
      </c>
      <c r="H21" s="32">
        <f t="shared" si="4"/>
        <v>363470.00814576633</v>
      </c>
      <c r="I21" s="33">
        <f t="shared" si="4"/>
        <v>1253000.2647413763</v>
      </c>
      <c r="J21" s="31">
        <f t="shared" si="2"/>
        <v>0.90684315367627333</v>
      </c>
      <c r="K21" s="30">
        <f t="shared" si="1"/>
        <v>16.221325487433653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3.9050870682175651E-2</v>
      </c>
      <c r="D22" s="7">
        <f t="shared" si="4"/>
        <v>0.17811741675622705</v>
      </c>
      <c r="E22" s="7">
        <f t="shared" si="4"/>
        <v>0.82188258324377295</v>
      </c>
      <c r="F22" s="32">
        <f t="shared" si="4"/>
        <v>68053.544908747499</v>
      </c>
      <c r="G22" s="32">
        <f t="shared" si="4"/>
        <v>11948.150564008311</v>
      </c>
      <c r="H22" s="32">
        <f t="shared" si="4"/>
        <v>311647.3814238428</v>
      </c>
      <c r="I22" s="33">
        <f t="shared" si="4"/>
        <v>889530.25659560994</v>
      </c>
      <c r="J22" s="31">
        <f t="shared" si="2"/>
        <v>0.85546549399485539</v>
      </c>
      <c r="K22" s="30">
        <f t="shared" si="1"/>
        <v>12.976819563456841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6.0825762495149802E-2</v>
      </c>
      <c r="D23" s="7">
        <f t="shared" si="4"/>
        <v>0.26406293816910764</v>
      </c>
      <c r="E23" s="7">
        <f t="shared" si="4"/>
        <v>0.73593706183089247</v>
      </c>
      <c r="F23" s="32">
        <f t="shared" si="4"/>
        <v>56105.394344739179</v>
      </c>
      <c r="G23" s="32">
        <f t="shared" si="4"/>
        <v>14591.625032632195</v>
      </c>
      <c r="H23" s="32">
        <f t="shared" si="4"/>
        <v>244828.7707840213</v>
      </c>
      <c r="I23" s="33">
        <f t="shared" si="4"/>
        <v>577882.8751717672</v>
      </c>
      <c r="J23" s="31">
        <f t="shared" si="2"/>
        <v>0.7824216527593002</v>
      </c>
      <c r="K23" s="30">
        <f t="shared" si="1"/>
        <v>10.19845984237319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9.2197401131987294E-2</v>
      </c>
      <c r="D24" s="7">
        <f t="shared" si="4"/>
        <v>0.37302982969783027</v>
      </c>
      <c r="E24" s="7">
        <f t="shared" si="4"/>
        <v>0.62697017030216973</v>
      </c>
      <c r="F24" s="32">
        <f t="shared" si="4"/>
        <v>41513.76931210699</v>
      </c>
      <c r="G24" s="32">
        <f t="shared" si="4"/>
        <v>15243.392954706505</v>
      </c>
      <c r="H24" s="32">
        <f t="shared" si="4"/>
        <v>169125.88772017471</v>
      </c>
      <c r="I24" s="33">
        <f t="shared" si="4"/>
        <v>333054.1043877459</v>
      </c>
      <c r="J24" s="31">
        <f t="shared" si="2"/>
        <v>0.68603811344809063</v>
      </c>
      <c r="K24" s="30">
        <f t="shared" si="1"/>
        <v>7.9155234374663594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0.13434057179015696</v>
      </c>
      <c r="D25" s="7">
        <f t="shared" si="4"/>
        <v>0.49513632897221715</v>
      </c>
      <c r="E25" s="7">
        <f t="shared" si="4"/>
        <v>0.50486367102778285</v>
      </c>
      <c r="F25" s="32">
        <f t="shared" si="4"/>
        <v>26270.376357400481</v>
      </c>
      <c r="G25" s="32">
        <f t="shared" si="4"/>
        <v>12789.75153959111</v>
      </c>
      <c r="H25" s="32">
        <f t="shared" si="4"/>
        <v>97798.625498468551</v>
      </c>
      <c r="I25" s="33">
        <f t="shared" si="4"/>
        <v>163928.21666757122</v>
      </c>
      <c r="J25" s="31">
        <f t="shared" si="2"/>
        <v>0.57148448997972001</v>
      </c>
      <c r="K25" s="30">
        <f t="shared" si="1"/>
        <v>6.1248875495271964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0.1863030430060042</v>
      </c>
      <c r="D26" s="7">
        <f t="shared" si="5"/>
        <v>0.61347977452518043</v>
      </c>
      <c r="E26" s="7">
        <f t="shared" si="5"/>
        <v>0.38652022547481951</v>
      </c>
      <c r="F26" s="32">
        <f t="shared" si="5"/>
        <v>13480.62481780937</v>
      </c>
      <c r="G26" s="32">
        <f t="shared" si="5"/>
        <v>8108.5599247404125</v>
      </c>
      <c r="H26" s="32">
        <f t="shared" si="5"/>
        <v>45119.833540490785</v>
      </c>
      <c r="I26" s="33">
        <f t="shared" si="5"/>
        <v>66129.591169102656</v>
      </c>
      <c r="J26" s="31">
        <f t="shared" si="2"/>
        <v>0.45179255076752034</v>
      </c>
      <c r="K26" s="30">
        <f t="shared" si="1"/>
        <v>4.7746654249720946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0.26965706724730198</v>
      </c>
      <c r="D27" s="7">
        <f t="shared" si="6"/>
        <v>1</v>
      </c>
      <c r="E27" s="7">
        <f t="shared" si="6"/>
        <v>0</v>
      </c>
      <c r="F27" s="32">
        <f t="shared" si="6"/>
        <v>5372.0648930689558</v>
      </c>
      <c r="G27" s="32">
        <f t="shared" si="6"/>
        <v>5372.0648930689558</v>
      </c>
      <c r="H27" s="32">
        <f t="shared" si="6"/>
        <v>21009.757628611864</v>
      </c>
      <c r="I27" s="33">
        <f t="shared" si="6"/>
        <v>21009.757628611864</v>
      </c>
      <c r="J27" s="31">
        <f t="shared" si="2"/>
        <v>0.30383892420016145</v>
      </c>
      <c r="K27" s="30">
        <f t="shared" si="1"/>
        <v>3.7526132107776853</v>
      </c>
    </row>
    <row r="28" spans="1:11" ht="20.25" customHeight="1" x14ac:dyDescent="0.2">
      <c r="A28" s="42" t="s">
        <v>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ht="13.5" customHeight="1" x14ac:dyDescent="0.2">
      <c r="A29" s="6">
        <v>0</v>
      </c>
      <c r="B29" s="8">
        <v>1</v>
      </c>
      <c r="C29" s="7">
        <v>1.7606363632203349E-2</v>
      </c>
      <c r="D29" s="7">
        <v>1.7337406260009011E-2</v>
      </c>
      <c r="E29" s="7">
        <v>0.98266259373999099</v>
      </c>
      <c r="F29" s="32">
        <v>100000</v>
      </c>
      <c r="G29" s="32">
        <v>1733.7406260009011</v>
      </c>
      <c r="H29" s="32">
        <v>98472.385452141883</v>
      </c>
      <c r="I29" s="33">
        <v>7473323.2079708204</v>
      </c>
      <c r="J29" s="31"/>
      <c r="K29" s="30">
        <v>74.733232079708202</v>
      </c>
    </row>
    <row r="30" spans="1:11" ht="13.5" customHeight="1" x14ac:dyDescent="0.2">
      <c r="A30" s="6">
        <v>1</v>
      </c>
      <c r="B30" s="8">
        <v>4</v>
      </c>
      <c r="C30" s="7">
        <v>2.3432397479273854E-3</v>
      </c>
      <c r="D30" s="7">
        <v>9.3148346180747348E-3</v>
      </c>
      <c r="E30" s="7">
        <v>0.9906851653819253</v>
      </c>
      <c r="F30" s="32">
        <v>98266.259373999099</v>
      </c>
      <c r="G30" s="32">
        <v>915.3339546056377</v>
      </c>
      <c r="H30" s="32">
        <v>390627.52986127778</v>
      </c>
      <c r="I30" s="33">
        <v>7374850.8225186784</v>
      </c>
      <c r="J30" s="31">
        <v>0.97819983062683935</v>
      </c>
      <c r="K30" s="30">
        <v>75.04967492911446</v>
      </c>
    </row>
    <row r="31" spans="1:11" ht="13.5" customHeight="1" x14ac:dyDescent="0.2">
      <c r="A31" s="6">
        <v>5</v>
      </c>
      <c r="B31" s="8">
        <v>5</v>
      </c>
      <c r="C31" s="7">
        <v>3.9801212068881121E-4</v>
      </c>
      <c r="D31" s="7">
        <v>1.9878360205329124E-3</v>
      </c>
      <c r="E31" s="7">
        <v>0.99801216397946713</v>
      </c>
      <c r="F31" s="32">
        <v>97350.925419393461</v>
      </c>
      <c r="G31" s="32">
        <v>193.51767618088343</v>
      </c>
      <c r="H31" s="32">
        <v>486210.50998641999</v>
      </c>
      <c r="I31" s="33">
        <v>6984223.2926574005</v>
      </c>
      <c r="J31" s="31">
        <v>0.99409240272481314</v>
      </c>
      <c r="K31" s="30">
        <v>71.742751931416777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5.33461681376181E-4</v>
      </c>
      <c r="D32" s="7">
        <v>2.6642725688950934E-3</v>
      </c>
      <c r="E32" s="7">
        <v>0.99733572743110488</v>
      </c>
      <c r="F32" s="32">
        <v>97157.407743212578</v>
      </c>
      <c r="G32" s="32">
        <v>258.85381631519704</v>
      </c>
      <c r="H32" s="32">
        <v>485234.13274488063</v>
      </c>
      <c r="I32" s="33">
        <v>6498012.7826709803</v>
      </c>
      <c r="J32" s="31">
        <v>0.99799186315086719</v>
      </c>
      <c r="K32" s="30">
        <v>66.881290203267412</v>
      </c>
    </row>
    <row r="33" spans="1:11" ht="13.5" customHeight="1" x14ac:dyDescent="0.2">
      <c r="A33" s="9">
        <f t="shared" si="7"/>
        <v>15</v>
      </c>
      <c r="B33" s="8">
        <v>5</v>
      </c>
      <c r="C33" s="7">
        <v>1.1649815003848183E-3</v>
      </c>
      <c r="D33" s="7">
        <v>5.8096195961010854E-3</v>
      </c>
      <c r="E33" s="7">
        <v>0.99419038040389895</v>
      </c>
      <c r="F33" s="32">
        <v>96898.553926897381</v>
      </c>
      <c r="G33" s="32">
        <v>562.9437377275608</v>
      </c>
      <c r="H33" s="32">
        <v>483221.18208882154</v>
      </c>
      <c r="I33" s="33">
        <v>6012778.6499260999</v>
      </c>
      <c r="J33" s="31">
        <v>0.99585158891302183</v>
      </c>
      <c r="K33" s="30">
        <v>62.052305284785632</v>
      </c>
    </row>
    <row r="34" spans="1:11" ht="13.5" customHeight="1" x14ac:dyDescent="0.2">
      <c r="A34" s="9">
        <f t="shared" si="7"/>
        <v>20</v>
      </c>
      <c r="B34" s="8">
        <v>5</v>
      </c>
      <c r="C34" s="7">
        <v>1.809063982851208E-3</v>
      </c>
      <c r="D34" s="7">
        <v>9.0063770313955488E-3</v>
      </c>
      <c r="E34" s="7">
        <v>0.99099362296860449</v>
      </c>
      <c r="F34" s="32">
        <v>96335.61018916982</v>
      </c>
      <c r="G34" s="32">
        <v>867.63482691321406</v>
      </c>
      <c r="H34" s="32">
        <v>479604.27886346093</v>
      </c>
      <c r="I34" s="33">
        <v>5529557.4678372787</v>
      </c>
      <c r="J34" s="31">
        <v>0.9925150151536698</v>
      </c>
      <c r="K34" s="30">
        <v>57.398893897896535</v>
      </c>
    </row>
    <row r="35" spans="1:11" ht="13.5" customHeight="1" x14ac:dyDescent="0.2">
      <c r="A35" s="9">
        <f t="shared" si="7"/>
        <v>25</v>
      </c>
      <c r="B35" s="8">
        <v>5</v>
      </c>
      <c r="C35" s="7">
        <v>2.1150789925638478E-3</v>
      </c>
      <c r="D35" s="7">
        <v>1.0520254708054025E-2</v>
      </c>
      <c r="E35" s="7">
        <v>0.98947974529194593</v>
      </c>
      <c r="F35" s="32">
        <v>95467.975362256606</v>
      </c>
      <c r="G35" s="32">
        <v>1004.3474172731658</v>
      </c>
      <c r="H35" s="32">
        <v>474851.02012938063</v>
      </c>
      <c r="I35" s="33">
        <v>5049953.188973818</v>
      </c>
      <c r="J35" s="31">
        <v>0.9900892069909295</v>
      </c>
      <c r="K35" s="30">
        <v>52.8968292226958</v>
      </c>
    </row>
    <row r="36" spans="1:11" ht="13.5" customHeight="1" x14ac:dyDescent="0.2">
      <c r="A36" s="9">
        <f t="shared" si="7"/>
        <v>30</v>
      </c>
      <c r="B36" s="8">
        <v>5</v>
      </c>
      <c r="C36" s="7">
        <v>2.2205207400705024E-3</v>
      </c>
      <c r="D36" s="7">
        <v>1.1041649723450384E-2</v>
      </c>
      <c r="E36" s="7">
        <v>0.98895835027654966</v>
      </c>
      <c r="F36" s="32">
        <v>94463.62794498344</v>
      </c>
      <c r="G36" s="32">
        <v>1043.0342913748464</v>
      </c>
      <c r="H36" s="32">
        <v>469725.08409974573</v>
      </c>
      <c r="I36" s="33">
        <v>4575102.1688444372</v>
      </c>
      <c r="J36" s="31">
        <v>0.98920517001682284</v>
      </c>
      <c r="K36" s="30">
        <v>48.432420693274899</v>
      </c>
    </row>
    <row r="37" spans="1:11" ht="13.5" customHeight="1" x14ac:dyDescent="0.2">
      <c r="A37" s="9">
        <f t="shared" si="7"/>
        <v>35</v>
      </c>
      <c r="B37" s="8">
        <v>5</v>
      </c>
      <c r="C37" s="7">
        <v>2.3749995142431533E-3</v>
      </c>
      <c r="D37" s="7">
        <v>1.1805843626936431E-2</v>
      </c>
      <c r="E37" s="7">
        <v>0.98819415637306351</v>
      </c>
      <c r="F37" s="32">
        <v>93420.593653608594</v>
      </c>
      <c r="G37" s="32">
        <v>1102.9089202100731</v>
      </c>
      <c r="H37" s="32">
        <v>464382.79822618817</v>
      </c>
      <c r="I37" s="33">
        <v>4105377.0847446918</v>
      </c>
      <c r="J37" s="31">
        <v>0.98862678180409214</v>
      </c>
      <c r="K37" s="30">
        <v>43.945097372929311</v>
      </c>
    </row>
    <row r="38" spans="1:11" ht="13.5" customHeight="1" x14ac:dyDescent="0.2">
      <c r="A38" s="9">
        <f t="shared" si="7"/>
        <v>40</v>
      </c>
      <c r="B38" s="8">
        <v>5</v>
      </c>
      <c r="C38" s="7">
        <v>2.7595781319011323E-3</v>
      </c>
      <c r="D38" s="7">
        <v>1.3706301736218413E-2</v>
      </c>
      <c r="E38" s="7">
        <v>0.98629369826378155</v>
      </c>
      <c r="F38" s="32">
        <v>92317.684733398521</v>
      </c>
      <c r="G38" s="32">
        <v>1265.3340425450442</v>
      </c>
      <c r="H38" s="32">
        <v>458524.44905168482</v>
      </c>
      <c r="I38" s="33">
        <v>3640994.2865185034</v>
      </c>
      <c r="J38" s="31">
        <v>0.98738465508007489</v>
      </c>
      <c r="K38" s="30">
        <v>39.439835358016417</v>
      </c>
    </row>
    <row r="39" spans="1:11" ht="13.5" customHeight="1" x14ac:dyDescent="0.2">
      <c r="A39" s="9">
        <f t="shared" si="7"/>
        <v>45</v>
      </c>
      <c r="B39" s="8">
        <v>5</v>
      </c>
      <c r="C39" s="7">
        <v>3.617658954126946E-3</v>
      </c>
      <c r="D39" s="7">
        <v>1.7933934308585489E-2</v>
      </c>
      <c r="E39" s="7">
        <v>0.98206606569141452</v>
      </c>
      <c r="F39" s="32">
        <v>91052.350690853476</v>
      </c>
      <c r="G39" s="32">
        <v>1632.9268759320548</v>
      </c>
      <c r="H39" s="32">
        <v>451376.67664035817</v>
      </c>
      <c r="I39" s="33">
        <v>3182469.8374668187</v>
      </c>
      <c r="J39" s="31">
        <v>0.98441136034052368</v>
      </c>
      <c r="K39" s="30">
        <v>34.952088697546486</v>
      </c>
    </row>
    <row r="40" spans="1:11" ht="13.5" customHeight="1" x14ac:dyDescent="0.2">
      <c r="A40" s="9">
        <f t="shared" si="7"/>
        <v>50</v>
      </c>
      <c r="B40" s="8">
        <v>5</v>
      </c>
      <c r="C40" s="7">
        <v>5.1732340122768016E-3</v>
      </c>
      <c r="D40" s="7">
        <v>2.5554947819367051E-2</v>
      </c>
      <c r="E40" s="7">
        <v>0.97444505218063293</v>
      </c>
      <c r="F40" s="32">
        <v>89419.423814921422</v>
      </c>
      <c r="G40" s="32">
        <v>2285.1087096281844</v>
      </c>
      <c r="H40" s="32">
        <v>441717.63817474805</v>
      </c>
      <c r="I40" s="33">
        <v>2731093.1608264605</v>
      </c>
      <c r="J40" s="31">
        <v>0.97860093583588914</v>
      </c>
      <c r="K40" s="30">
        <v>30.542504573494277</v>
      </c>
    </row>
    <row r="41" spans="1:11" ht="13.5" customHeight="1" x14ac:dyDescent="0.2">
      <c r="A41" s="9">
        <f t="shared" si="7"/>
        <v>55</v>
      </c>
      <c r="B41" s="8">
        <v>5</v>
      </c>
      <c r="C41" s="7">
        <v>7.8364234051191018E-3</v>
      </c>
      <c r="D41" s="7">
        <v>3.8475496163117913E-2</v>
      </c>
      <c r="E41" s="7">
        <v>0.96152450383688204</v>
      </c>
      <c r="F41" s="32">
        <v>87134.315105293237</v>
      </c>
      <c r="G41" s="32">
        <v>3352.5360065096174</v>
      </c>
      <c r="H41" s="32">
        <v>427814.55687036912</v>
      </c>
      <c r="I41" s="33">
        <v>2289375.5226517124</v>
      </c>
      <c r="J41" s="31">
        <v>0.9685249577946925</v>
      </c>
      <c r="K41" s="30">
        <v>26.274097867014017</v>
      </c>
    </row>
    <row r="42" spans="1:11" ht="13.5" customHeight="1" x14ac:dyDescent="0.2">
      <c r="A42" s="9">
        <f t="shared" si="7"/>
        <v>60</v>
      </c>
      <c r="B42" s="8">
        <v>5</v>
      </c>
      <c r="C42" s="7">
        <v>1.212081589765714E-2</v>
      </c>
      <c r="D42" s="7">
        <v>5.8927133440927808E-2</v>
      </c>
      <c r="E42" s="7">
        <v>0.94107286655907219</v>
      </c>
      <c r="F42" s="32">
        <v>83781.77909878362</v>
      </c>
      <c r="G42" s="32">
        <v>4937.0200768723589</v>
      </c>
      <c r="H42" s="32">
        <v>407317.47091601702</v>
      </c>
      <c r="I42" s="33">
        <v>1861560.9657813432</v>
      </c>
      <c r="J42" s="31">
        <v>0.95208885339410532</v>
      </c>
      <c r="K42" s="30">
        <v>22.219162517263495</v>
      </c>
    </row>
    <row r="43" spans="1:11" ht="13.5" customHeight="1" x14ac:dyDescent="0.2">
      <c r="A43" s="9">
        <f t="shared" si="7"/>
        <v>65</v>
      </c>
      <c r="B43" s="8">
        <v>5</v>
      </c>
      <c r="C43" s="7">
        <v>1.8898467483055584E-2</v>
      </c>
      <c r="D43" s="7">
        <v>9.0458043113917072E-2</v>
      </c>
      <c r="E43" s="7">
        <v>0.90954195688608297</v>
      </c>
      <c r="F43" s="32">
        <v>78844.759021911261</v>
      </c>
      <c r="G43" s="32">
        <v>7132.1426109104505</v>
      </c>
      <c r="H43" s="32">
        <v>377392.643996406</v>
      </c>
      <c r="I43" s="33">
        <v>1454243.4948653262</v>
      </c>
      <c r="J43" s="31">
        <v>0.92653193379524568</v>
      </c>
      <c r="K43" s="30">
        <v>18.444390126947898</v>
      </c>
    </row>
    <row r="44" spans="1:11" ht="13.5" customHeight="1" x14ac:dyDescent="0.2">
      <c r="A44" s="9">
        <f t="shared" si="7"/>
        <v>70</v>
      </c>
      <c r="B44" s="8">
        <v>5</v>
      </c>
      <c r="C44" s="7">
        <v>2.9401955617089987E-2</v>
      </c>
      <c r="D44" s="7">
        <v>0.13738684527106182</v>
      </c>
      <c r="E44" s="7">
        <v>0.86261315472893818</v>
      </c>
      <c r="F44" s="32">
        <v>71712.61641100081</v>
      </c>
      <c r="G44" s="32">
        <v>9852.3701348411778</v>
      </c>
      <c r="H44" s="32">
        <v>335092.34090246889</v>
      </c>
      <c r="I44" s="33">
        <v>1076850.8508689203</v>
      </c>
      <c r="J44" s="31">
        <v>0.88791434129187763</v>
      </c>
      <c r="K44" s="30">
        <v>15.016198052198385</v>
      </c>
    </row>
    <row r="45" spans="1:11" ht="13.5" customHeight="1" x14ac:dyDescent="0.2">
      <c r="A45" s="9">
        <f t="shared" si="7"/>
        <v>75</v>
      </c>
      <c r="B45" s="8">
        <v>5</v>
      </c>
      <c r="C45" s="7">
        <v>4.5458796453887305E-2</v>
      </c>
      <c r="D45" s="7">
        <v>0.20477721112512035</v>
      </c>
      <c r="E45" s="7">
        <v>0.79522278887487963</v>
      </c>
      <c r="F45" s="32">
        <v>61860.246276159633</v>
      </c>
      <c r="G45" s="32">
        <v>12667.568711945081</v>
      </c>
      <c r="H45" s="32">
        <v>278660.45078414836</v>
      </c>
      <c r="I45" s="33">
        <v>741758.50996645144</v>
      </c>
      <c r="J45" s="31">
        <v>0.83159301711779365</v>
      </c>
      <c r="K45" s="30">
        <v>11.990875475261699</v>
      </c>
    </row>
    <row r="46" spans="1:11" ht="13.5" customHeight="1" x14ac:dyDescent="0.2">
      <c r="A46" s="9">
        <f t="shared" si="7"/>
        <v>80</v>
      </c>
      <c r="B46" s="8">
        <v>5</v>
      </c>
      <c r="C46" s="7">
        <v>6.9053529911179121E-2</v>
      </c>
      <c r="D46" s="7">
        <v>0.29488616884935231</v>
      </c>
      <c r="E46" s="7">
        <v>0.70511383115064774</v>
      </c>
      <c r="F46" s="32">
        <v>49192.677564214551</v>
      </c>
      <c r="G46" s="32">
        <v>14506.240222352717</v>
      </c>
      <c r="H46" s="32">
        <v>210072.39225875249</v>
      </c>
      <c r="I46" s="33">
        <v>463098.05918230303</v>
      </c>
      <c r="J46" s="31">
        <v>0.75386511314257332</v>
      </c>
      <c r="K46" s="30">
        <v>9.4139632586128208</v>
      </c>
    </row>
    <row r="47" spans="1:11" ht="13.5" customHeight="1" x14ac:dyDescent="0.2">
      <c r="A47" s="9">
        <v>85</v>
      </c>
      <c r="B47" s="8">
        <v>5</v>
      </c>
      <c r="C47" s="7">
        <v>0.10269681930183527</v>
      </c>
      <c r="D47" s="7">
        <v>0.40685418504819904</v>
      </c>
      <c r="E47" s="7">
        <v>0.59314581495180096</v>
      </c>
      <c r="F47" s="32">
        <v>34686.437341861834</v>
      </c>
      <c r="G47" s="32">
        <v>14112.322196948615</v>
      </c>
      <c r="H47" s="32">
        <v>137417.32502416865</v>
      </c>
      <c r="I47" s="33">
        <v>253025.66692355054</v>
      </c>
      <c r="J47" s="31">
        <v>0.654142715026102</v>
      </c>
      <c r="K47" s="30">
        <v>7.2946571142428285</v>
      </c>
    </row>
    <row r="48" spans="1:11" ht="13.5" customHeight="1" x14ac:dyDescent="0.2">
      <c r="A48" s="9">
        <v>90</v>
      </c>
      <c r="B48" s="8">
        <v>5</v>
      </c>
      <c r="C48" s="7">
        <v>0.14817490898646549</v>
      </c>
      <c r="D48" s="7">
        <v>0.53152810596064548</v>
      </c>
      <c r="E48" s="7">
        <v>0.46847189403935452</v>
      </c>
      <c r="F48" s="32">
        <v>20574.115144913219</v>
      </c>
      <c r="G48" s="32">
        <v>10935.720454791955</v>
      </c>
      <c r="H48" s="32">
        <v>73802.781655771701</v>
      </c>
      <c r="I48" s="33">
        <v>115608.34189938191</v>
      </c>
      <c r="J48" s="31">
        <v>0.53707042865804178</v>
      </c>
      <c r="K48" s="30">
        <v>5.6191161119249937</v>
      </c>
    </row>
    <row r="49" spans="1:12" ht="13.5" customHeight="1" x14ac:dyDescent="0.2">
      <c r="A49" s="9">
        <v>95</v>
      </c>
      <c r="B49" s="8">
        <v>5</v>
      </c>
      <c r="C49" s="7">
        <v>0.20581569573663028</v>
      </c>
      <c r="D49" s="7">
        <v>0.65351792942958675</v>
      </c>
      <c r="E49" s="7">
        <v>0.34648207057041325</v>
      </c>
      <c r="F49" s="32">
        <v>9638.3946901212639</v>
      </c>
      <c r="G49" s="32">
        <v>6298.8637409131716</v>
      </c>
      <c r="H49" s="32">
        <v>30604.389613576612</v>
      </c>
      <c r="I49" s="33">
        <v>41805.560243610205</v>
      </c>
      <c r="J49" s="31">
        <v>0.41467799623489143</v>
      </c>
      <c r="K49" s="30">
        <v>4.3373986631257404</v>
      </c>
    </row>
    <row r="50" spans="1:12" ht="13.5" customHeight="1" x14ac:dyDescent="0.2">
      <c r="A50" s="9" t="s">
        <v>3</v>
      </c>
      <c r="B50" s="34" t="s">
        <v>10</v>
      </c>
      <c r="C50" s="7">
        <v>0.29814124429582745</v>
      </c>
      <c r="D50" s="7">
        <v>1</v>
      </c>
      <c r="E50" s="7">
        <v>0</v>
      </c>
      <c r="F50" s="32">
        <v>3339.5309492080919</v>
      </c>
      <c r="G50" s="32">
        <v>3339.5309492080919</v>
      </c>
      <c r="H50" s="32">
        <v>11201.17063003359</v>
      </c>
      <c r="I50" s="33">
        <v>11201.17063003359</v>
      </c>
      <c r="J50" s="31">
        <v>0.26793494847962573</v>
      </c>
      <c r="K50" s="30">
        <v>3.3541149342214482</v>
      </c>
    </row>
    <row r="51" spans="1:12" ht="20.25" customHeight="1" x14ac:dyDescent="0.2">
      <c r="A51" s="42" t="s">
        <v>5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</row>
    <row r="52" spans="1:12" ht="13.5" customHeight="1" x14ac:dyDescent="0.2">
      <c r="A52" s="6">
        <v>0</v>
      </c>
      <c r="B52" s="8">
        <v>1</v>
      </c>
      <c r="C52" s="7">
        <v>1.3897924709210464E-2</v>
      </c>
      <c r="D52" s="7">
        <v>1.3729570739687188E-2</v>
      </c>
      <c r="E52" s="7">
        <v>0.98627042926031283</v>
      </c>
      <c r="F52" s="32">
        <v>100000</v>
      </c>
      <c r="G52" s="32">
        <v>1372.9570739687188</v>
      </c>
      <c r="H52" s="32">
        <v>98788.639505208252</v>
      </c>
      <c r="I52" s="33">
        <v>8056759.7793270433</v>
      </c>
      <c r="J52" s="31"/>
      <c r="K52" s="30">
        <v>80.567597793270437</v>
      </c>
      <c r="L52" s="29"/>
    </row>
    <row r="53" spans="1:12" ht="13.5" customHeight="1" x14ac:dyDescent="0.2">
      <c r="A53" s="6">
        <v>1</v>
      </c>
      <c r="B53" s="8">
        <v>4</v>
      </c>
      <c r="C53" s="7">
        <v>2.436695163518398E-3</v>
      </c>
      <c r="D53" s="7">
        <v>9.682234391460192E-3</v>
      </c>
      <c r="E53" s="7">
        <v>0.99031776560853979</v>
      </c>
      <c r="F53" s="32">
        <v>98627.042926031281</v>
      </c>
      <c r="G53" s="32">
        <v>954.9301469464408</v>
      </c>
      <c r="H53" s="32">
        <v>391895.61388039857</v>
      </c>
      <c r="I53" s="33">
        <v>7957971.1398218349</v>
      </c>
      <c r="J53" s="31">
        <v>0.98136850677121357</v>
      </c>
      <c r="K53" s="30">
        <v>80.687516361918981</v>
      </c>
    </row>
    <row r="54" spans="1:12" ht="13.5" customHeight="1" x14ac:dyDescent="0.2">
      <c r="A54" s="6">
        <v>5</v>
      </c>
      <c r="B54" s="8">
        <v>5</v>
      </c>
      <c r="C54" s="7">
        <v>3.2420007450934847E-4</v>
      </c>
      <c r="D54" s="7">
        <v>1.619504168510153E-3</v>
      </c>
      <c r="E54" s="7">
        <v>0.9983804958314898</v>
      </c>
      <c r="F54" s="32">
        <v>97672.11277908484</v>
      </c>
      <c r="G54" s="32">
        <v>158.18039379292168</v>
      </c>
      <c r="H54" s="32">
        <v>487909.80086082761</v>
      </c>
      <c r="I54" s="33">
        <v>7566075.5259414362</v>
      </c>
      <c r="J54" s="31">
        <v>0.99434574778865203</v>
      </c>
      <c r="K54" s="30">
        <v>77.464030526854827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3.4152486493219217E-4</v>
      </c>
      <c r="D55" s="7">
        <v>1.7062708135805915E-3</v>
      </c>
      <c r="E55" s="7">
        <v>0.99829372918641945</v>
      </c>
      <c r="F55" s="32">
        <v>97513.932385291919</v>
      </c>
      <c r="G55" s="32">
        <v>166.38517674649484</v>
      </c>
      <c r="H55" s="32">
        <v>487183.20049560571</v>
      </c>
      <c r="I55" s="33">
        <v>7078165.7250806084</v>
      </c>
      <c r="J55" s="31">
        <v>0.99851078956819483</v>
      </c>
      <c r="K55" s="30">
        <v>72.586199242932096</v>
      </c>
    </row>
    <row r="56" spans="1:12" ht="13.5" customHeight="1" x14ac:dyDescent="0.2">
      <c r="A56" s="9">
        <f t="shared" si="8"/>
        <v>15</v>
      </c>
      <c r="B56" s="8">
        <v>5</v>
      </c>
      <c r="C56" s="7">
        <v>4.2011957246612691E-4</v>
      </c>
      <c r="D56" s="7">
        <v>2.0984390880302252E-3</v>
      </c>
      <c r="E56" s="7">
        <v>0.9979015609119698</v>
      </c>
      <c r="F56" s="32">
        <v>97347.547208545424</v>
      </c>
      <c r="G56" s="32">
        <v>204.27789818627934</v>
      </c>
      <c r="H56" s="32">
        <v>486237.51801696816</v>
      </c>
      <c r="I56" s="33">
        <v>6590982.524585003</v>
      </c>
      <c r="J56" s="31">
        <v>0.998058877076066</v>
      </c>
      <c r="K56" s="30">
        <v>67.705686620591393</v>
      </c>
    </row>
    <row r="57" spans="1:12" ht="13.5" customHeight="1" x14ac:dyDescent="0.2">
      <c r="A57" s="9">
        <f t="shared" si="8"/>
        <v>20</v>
      </c>
      <c r="B57" s="8">
        <v>5</v>
      </c>
      <c r="C57" s="7">
        <v>5.6133776181340183E-4</v>
      </c>
      <c r="D57" s="7">
        <v>2.8029779931393042E-3</v>
      </c>
      <c r="E57" s="7">
        <v>0.99719702200686067</v>
      </c>
      <c r="F57" s="32">
        <v>97143.269310359145</v>
      </c>
      <c r="G57" s="32">
        <v>272.29044605854142</v>
      </c>
      <c r="H57" s="32">
        <v>485074.16493575461</v>
      </c>
      <c r="I57" s="33">
        <v>6104745.0065680351</v>
      </c>
      <c r="J57" s="31">
        <v>0.99760743867326807</v>
      </c>
      <c r="K57" s="30">
        <v>62.842696667581052</v>
      </c>
    </row>
    <row r="58" spans="1:12" ht="13.5" customHeight="1" x14ac:dyDescent="0.2">
      <c r="A58" s="9">
        <f t="shared" si="8"/>
        <v>25</v>
      </c>
      <c r="B58" s="8">
        <v>5</v>
      </c>
      <c r="C58" s="7">
        <v>7.3881186258271231E-4</v>
      </c>
      <c r="D58" s="7">
        <v>3.6874910797246399E-3</v>
      </c>
      <c r="E58" s="7">
        <v>0.99631250892027534</v>
      </c>
      <c r="F58" s="32">
        <v>96870.978864300603</v>
      </c>
      <c r="G58" s="32">
        <v>357.21087044630258</v>
      </c>
      <c r="H58" s="32">
        <v>483493.68565574661</v>
      </c>
      <c r="I58" s="33">
        <v>5619670.8416322805</v>
      </c>
      <c r="J58" s="31">
        <v>0.99674177807383879</v>
      </c>
      <c r="K58" s="30">
        <v>58.011913449377467</v>
      </c>
    </row>
    <row r="59" spans="1:12" ht="13.5" customHeight="1" x14ac:dyDescent="0.2">
      <c r="A59" s="9">
        <f t="shared" si="8"/>
        <v>30</v>
      </c>
      <c r="B59" s="8">
        <v>5</v>
      </c>
      <c r="C59" s="7">
        <v>9.4403751177660384E-4</v>
      </c>
      <c r="D59" s="7">
        <v>4.7095156596793789E-3</v>
      </c>
      <c r="E59" s="7">
        <v>0.99529048434032064</v>
      </c>
      <c r="F59" s="32">
        <v>96513.767993854301</v>
      </c>
      <c r="G59" s="32">
        <v>454.53310174171929</v>
      </c>
      <c r="H59" s="32">
        <v>481477.797303122</v>
      </c>
      <c r="I59" s="33">
        <v>5136177.1559765339</v>
      </c>
      <c r="J59" s="31">
        <v>0.99583057977294875</v>
      </c>
      <c r="K59" s="30">
        <v>53.217041078570155</v>
      </c>
    </row>
    <row r="60" spans="1:12" ht="13.5" customHeight="1" x14ac:dyDescent="0.2">
      <c r="A60" s="9">
        <f t="shared" si="8"/>
        <v>35</v>
      </c>
      <c r="B60" s="8">
        <v>5</v>
      </c>
      <c r="C60" s="7">
        <v>1.2085496263513234E-3</v>
      </c>
      <c r="D60" s="7">
        <v>6.0252480572596905E-3</v>
      </c>
      <c r="E60" s="7">
        <v>0.99397475194274032</v>
      </c>
      <c r="F60" s="32">
        <v>96059.234892112581</v>
      </c>
      <c r="G60" s="32">
        <v>578.78071841555357</v>
      </c>
      <c r="H60" s="32">
        <v>478905.21480936109</v>
      </c>
      <c r="I60" s="33">
        <v>4654699.3586734114</v>
      </c>
      <c r="J60" s="31">
        <v>0.99465690316735145</v>
      </c>
      <c r="K60" s="30">
        <v>48.456552500144973</v>
      </c>
    </row>
    <row r="61" spans="1:12" ht="13.5" customHeight="1" x14ac:dyDescent="0.2">
      <c r="A61" s="9">
        <f t="shared" si="8"/>
        <v>40</v>
      </c>
      <c r="B61" s="8">
        <v>5</v>
      </c>
      <c r="C61" s="7">
        <v>1.5727077973688903E-3</v>
      </c>
      <c r="D61" s="7">
        <v>7.8340576971428558E-3</v>
      </c>
      <c r="E61" s="7">
        <v>0.99216594230285715</v>
      </c>
      <c r="F61" s="32">
        <v>95480.454173697028</v>
      </c>
      <c r="G61" s="32">
        <v>747.99938694614684</v>
      </c>
      <c r="H61" s="32">
        <v>475612.43620559096</v>
      </c>
      <c r="I61" s="33">
        <v>4175794.1438640505</v>
      </c>
      <c r="J61" s="31">
        <v>0.99312436260465253</v>
      </c>
      <c r="K61" s="30">
        <v>43.734544205953299</v>
      </c>
    </row>
    <row r="62" spans="1:12" ht="13.5" customHeight="1" x14ac:dyDescent="0.2">
      <c r="A62" s="9">
        <f t="shared" si="8"/>
        <v>45</v>
      </c>
      <c r="B62" s="8">
        <v>5</v>
      </c>
      <c r="C62" s="7">
        <v>2.1158056173412633E-3</v>
      </c>
      <c r="D62" s="7">
        <v>1.0526127219642762E-2</v>
      </c>
      <c r="E62" s="7">
        <v>0.98947387278035726</v>
      </c>
      <c r="F62" s="32">
        <v>94732.454786750881</v>
      </c>
      <c r="G62" s="32">
        <v>997.16587091439578</v>
      </c>
      <c r="H62" s="32">
        <v>471293.70616164716</v>
      </c>
      <c r="I62" s="33">
        <v>3700181.7076584594</v>
      </c>
      <c r="J62" s="31">
        <v>0.99091964440964075</v>
      </c>
      <c r="K62" s="30">
        <v>39.059282439031236</v>
      </c>
    </row>
    <row r="63" spans="1:12" ht="13.5" customHeight="1" x14ac:dyDescent="0.2">
      <c r="A63" s="9">
        <f t="shared" si="8"/>
        <v>50</v>
      </c>
      <c r="B63" s="8">
        <v>5</v>
      </c>
      <c r="C63" s="7">
        <v>3.0001404207224323E-3</v>
      </c>
      <c r="D63" s="7">
        <v>1.4895263727965151E-2</v>
      </c>
      <c r="E63" s="7">
        <v>0.98510473627203488</v>
      </c>
      <c r="F63" s="32">
        <v>93735.288915836485</v>
      </c>
      <c r="G63" s="32">
        <v>1396.211849018393</v>
      </c>
      <c r="H63" s="32">
        <v>465382.16657278524</v>
      </c>
      <c r="I63" s="33">
        <v>3228888.0014968123</v>
      </c>
      <c r="J63" s="31">
        <v>0.98745678223244859</v>
      </c>
      <c r="K63" s="30">
        <v>34.446877359027319</v>
      </c>
    </row>
    <row r="64" spans="1:12" ht="13.5" customHeight="1" x14ac:dyDescent="0.2">
      <c r="A64" s="9">
        <f t="shared" si="8"/>
        <v>55</v>
      </c>
      <c r="B64" s="8">
        <v>5</v>
      </c>
      <c r="C64" s="7">
        <v>4.447071228987542E-3</v>
      </c>
      <c r="D64" s="7">
        <v>2.2006578733770595E-2</v>
      </c>
      <c r="E64" s="7">
        <v>0.97799342126622946</v>
      </c>
      <c r="F64" s="32">
        <v>92339.077066818092</v>
      </c>
      <c r="G64" s="32">
        <v>2032.0671696746431</v>
      </c>
      <c r="H64" s="32">
        <v>456945.04653510591</v>
      </c>
      <c r="I64" s="33">
        <v>2763505.8349240269</v>
      </c>
      <c r="J64" s="31">
        <v>0.98187055576320681</v>
      </c>
      <c r="K64" s="30">
        <v>29.927804378251562</v>
      </c>
    </row>
    <row r="65" spans="1:11" ht="13.5" customHeight="1" x14ac:dyDescent="0.2">
      <c r="A65" s="9">
        <f t="shared" si="8"/>
        <v>60</v>
      </c>
      <c r="B65" s="8">
        <v>5</v>
      </c>
      <c r="C65" s="7">
        <v>7.0828479403999547E-3</v>
      </c>
      <c r="D65" s="7">
        <v>3.4841683339180689E-2</v>
      </c>
      <c r="E65" s="7">
        <v>0.9651583166608193</v>
      </c>
      <c r="F65" s="32">
        <v>90307.009897143449</v>
      </c>
      <c r="G65" s="32">
        <v>3146.4482421445282</v>
      </c>
      <c r="H65" s="32">
        <v>444234.89938241628</v>
      </c>
      <c r="I65" s="33">
        <v>2306560.7883889209</v>
      </c>
      <c r="J65" s="31">
        <v>0.97218451704626774</v>
      </c>
      <c r="K65" s="30">
        <v>25.541326094353181</v>
      </c>
    </row>
    <row r="66" spans="1:11" ht="13.5" customHeight="1" x14ac:dyDescent="0.2">
      <c r="A66" s="9">
        <f t="shared" si="8"/>
        <v>65</v>
      </c>
      <c r="B66" s="8">
        <v>5</v>
      </c>
      <c r="C66" s="7">
        <v>1.1615089977650645E-2</v>
      </c>
      <c r="D66" s="7">
        <v>5.6551255045556061E-2</v>
      </c>
      <c r="E66" s="7">
        <v>0.94344874495444397</v>
      </c>
      <c r="F66" s="32">
        <v>87160.561654998921</v>
      </c>
      <c r="G66" s="32">
        <v>4929.0391520657577</v>
      </c>
      <c r="H66" s="32">
        <v>424365.12859995442</v>
      </c>
      <c r="I66" s="33">
        <v>1862325.8890065048</v>
      </c>
      <c r="J66" s="31">
        <v>0.95527192750933076</v>
      </c>
      <c r="K66" s="30">
        <v>21.366611844219282</v>
      </c>
    </row>
    <row r="67" spans="1:11" ht="13.5" customHeight="1" x14ac:dyDescent="0.2">
      <c r="A67" s="9">
        <f t="shared" si="8"/>
        <v>70</v>
      </c>
      <c r="B67" s="8">
        <v>5</v>
      </c>
      <c r="C67" s="7">
        <v>1.9515708981772781E-2</v>
      </c>
      <c r="D67" s="7">
        <v>9.3332664074206526E-2</v>
      </c>
      <c r="E67" s="7">
        <v>0.90666733592579352</v>
      </c>
      <c r="F67" s="32">
        <v>82231.522502933163</v>
      </c>
      <c r="G67" s="32">
        <v>7674.8870660768152</v>
      </c>
      <c r="H67" s="32">
        <v>393267.1404992246</v>
      </c>
      <c r="I67" s="33">
        <v>1437960.7604065505</v>
      </c>
      <c r="J67" s="31">
        <v>0.9267187947244232</v>
      </c>
      <c r="K67" s="30">
        <v>17.486733999790154</v>
      </c>
    </row>
    <row r="68" spans="1:11" ht="13.5" customHeight="1" x14ac:dyDescent="0.2">
      <c r="A68" s="9">
        <f t="shared" si="8"/>
        <v>75</v>
      </c>
      <c r="B68" s="8">
        <v>5</v>
      </c>
      <c r="C68" s="7">
        <v>3.2322417258086454E-2</v>
      </c>
      <c r="D68" s="7">
        <v>0.1501240861376392</v>
      </c>
      <c r="E68" s="7">
        <v>0.84987591386236083</v>
      </c>
      <c r="F68" s="32">
        <v>74556.635436856348</v>
      </c>
      <c r="G68" s="32">
        <v>11192.746760455186</v>
      </c>
      <c r="H68" s="32">
        <v>346284.33483436244</v>
      </c>
      <c r="I68" s="33">
        <v>1044693.6199073258</v>
      </c>
      <c r="J68" s="31">
        <v>0.88053208410644013</v>
      </c>
      <c r="K68" s="30">
        <v>14.01208106811767</v>
      </c>
    </row>
    <row r="69" spans="1:11" ht="13.5" customHeight="1" x14ac:dyDescent="0.2">
      <c r="A69" s="9">
        <f t="shared" si="8"/>
        <v>80</v>
      </c>
      <c r="B69" s="8">
        <v>5</v>
      </c>
      <c r="C69" s="7">
        <v>5.2186438037400286E-2</v>
      </c>
      <c r="D69" s="7">
        <v>0.23169791407230289</v>
      </c>
      <c r="E69" s="7">
        <v>0.76830208592769711</v>
      </c>
      <c r="F69" s="32">
        <v>63363.888676401162</v>
      </c>
      <c r="G69" s="32">
        <v>14681.280833831763</v>
      </c>
      <c r="H69" s="32">
        <v>281323.68074843846</v>
      </c>
      <c r="I69" s="33">
        <v>698409.28507296345</v>
      </c>
      <c r="J69" s="31">
        <v>0.81240660477177951</v>
      </c>
      <c r="K69" s="30">
        <v>11.022197337662366</v>
      </c>
    </row>
    <row r="70" spans="1:11" ht="13.5" customHeight="1" x14ac:dyDescent="0.2">
      <c r="A70" s="9">
        <v>85</v>
      </c>
      <c r="B70" s="8">
        <v>5</v>
      </c>
      <c r="C70" s="7">
        <v>8.1172796813422016E-2</v>
      </c>
      <c r="D70" s="7">
        <v>0.33751356317372433</v>
      </c>
      <c r="E70" s="7">
        <v>0.66248643682627573</v>
      </c>
      <c r="F70" s="32">
        <v>48682.6078425694</v>
      </c>
      <c r="G70" s="32">
        <v>16431.040437534695</v>
      </c>
      <c r="H70" s="32">
        <v>202420.52858301665</v>
      </c>
      <c r="I70" s="33">
        <v>417085.60432452505</v>
      </c>
      <c r="J70" s="31">
        <v>0.71952893565338516</v>
      </c>
      <c r="K70" s="30">
        <v>8.5674458047379716</v>
      </c>
    </row>
    <row r="71" spans="1:11" ht="13.5" customHeight="1" x14ac:dyDescent="0.2">
      <c r="A71" s="9">
        <v>90</v>
      </c>
      <c r="B71" s="8">
        <v>5</v>
      </c>
      <c r="C71" s="7">
        <v>0.1198142341272844</v>
      </c>
      <c r="D71" s="7">
        <v>0.45692421709547876</v>
      </c>
      <c r="E71" s="7">
        <v>0.54307578290452119</v>
      </c>
      <c r="F71" s="32">
        <v>32251.567405034704</v>
      </c>
      <c r="G71" s="32">
        <v>14736.522186647544</v>
      </c>
      <c r="H71" s="32">
        <v>122994.7534530182</v>
      </c>
      <c r="I71" s="33">
        <v>214665.07574150839</v>
      </c>
      <c r="J71" s="31">
        <v>0.60761995986279438</v>
      </c>
      <c r="K71" s="30">
        <v>6.6559579274276643</v>
      </c>
    </row>
    <row r="72" spans="1:11" ht="13.5" customHeight="1" x14ac:dyDescent="0.2">
      <c r="A72" s="9">
        <v>95</v>
      </c>
      <c r="B72" s="8">
        <v>5</v>
      </c>
      <c r="C72" s="7">
        <v>0.16581435762546567</v>
      </c>
      <c r="D72" s="7">
        <v>0.57143889108517043</v>
      </c>
      <c r="E72" s="7">
        <v>0.42856110891482957</v>
      </c>
      <c r="F72" s="32">
        <v>17515.04521838716</v>
      </c>
      <c r="G72" s="32">
        <v>10008.778016901775</v>
      </c>
      <c r="H72" s="32">
        <v>60361.347233326873</v>
      </c>
      <c r="I72" s="33">
        <v>91670.322288490177</v>
      </c>
      <c r="J72" s="31">
        <v>0.4907635938827572</v>
      </c>
      <c r="K72" s="30">
        <v>5.2338044889690254</v>
      </c>
    </row>
    <row r="73" spans="1:11" ht="13.5" customHeight="1" x14ac:dyDescent="0.2">
      <c r="A73" s="9" t="s">
        <v>3</v>
      </c>
      <c r="B73" s="34" t="s">
        <v>10</v>
      </c>
      <c r="C73" s="7">
        <v>0.23974809741488146</v>
      </c>
      <c r="D73" s="7">
        <v>1</v>
      </c>
      <c r="E73" s="7">
        <v>0</v>
      </c>
      <c r="F73" s="32">
        <v>7506.2672014853861</v>
      </c>
      <c r="G73" s="32">
        <v>7506.2672014853861</v>
      </c>
      <c r="H73" s="32">
        <v>31308.975055163308</v>
      </c>
      <c r="I73" s="33">
        <v>31308.975055163308</v>
      </c>
      <c r="J73" s="31">
        <v>0.34153883474558655</v>
      </c>
      <c r="K73" s="30">
        <v>4.1710445704580961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7" t="s">
        <v>21</v>
      </c>
      <c r="C75" s="15" t="s">
        <v>8</v>
      </c>
      <c r="D75" s="16">
        <f>+G75*0.5122+J75*0.4878</f>
        <v>0.1183098405434333</v>
      </c>
      <c r="E75" s="39" t="s">
        <v>6</v>
      </c>
      <c r="F75" s="17" t="s">
        <v>8</v>
      </c>
      <c r="G75" s="18">
        <f>+(H29-F30)/G29</f>
        <v>0.11889095465118171</v>
      </c>
      <c r="H75" s="39" t="s">
        <v>7</v>
      </c>
      <c r="I75" s="15" t="s">
        <v>8</v>
      </c>
      <c r="J75" s="16">
        <f>(H52-F53)/G52</f>
        <v>0.11769965881733911</v>
      </c>
      <c r="K75" s="2"/>
    </row>
    <row r="76" spans="1:11" ht="15.75" customHeight="1" x14ac:dyDescent="0.2">
      <c r="B76" s="38"/>
      <c r="C76" s="19" t="s">
        <v>9</v>
      </c>
      <c r="D76" s="16">
        <f>+G76*0.5122+J76*0.4878</f>
        <v>1.3014724806634053</v>
      </c>
      <c r="E76" s="40"/>
      <c r="F76" s="20" t="s">
        <v>9</v>
      </c>
      <c r="G76" s="18">
        <f>+(H30-4*F31)/G30</f>
        <v>1.3370291548194706</v>
      </c>
      <c r="H76" s="40"/>
      <c r="I76" s="19" t="s">
        <v>9</v>
      </c>
      <c r="J76" s="16">
        <f>(H53-4*F54)/G53</f>
        <v>1.2641372438804273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tabSelected="1" view="pageBreakPreview" zoomScale="85" zoomScaleNormal="100" zoomScaleSheetLayoutView="85" workbookViewId="0">
      <selection activeCell="H13" sqref="H13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1" t="s">
        <v>28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35"/>
    </row>
    <row r="3" spans="1:12" x14ac:dyDescent="0.2">
      <c r="A3" s="41" t="s">
        <v>0</v>
      </c>
      <c r="B3" s="41"/>
      <c r="C3" s="41"/>
      <c r="D3" s="41"/>
      <c r="E3" s="41"/>
      <c r="F3" s="41"/>
      <c r="G3" s="41"/>
      <c r="H3" s="41"/>
      <c r="I3" s="41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2" t="s">
        <v>2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1.478617339810212E-2</v>
      </c>
      <c r="D6" s="7">
        <f t="shared" si="0"/>
        <v>1.4592291247330821E-2</v>
      </c>
      <c r="E6" s="7">
        <f t="shared" si="0"/>
        <v>0.98540770875266914</v>
      </c>
      <c r="F6" s="32">
        <f t="shared" si="0"/>
        <v>100000</v>
      </c>
      <c r="G6" s="32">
        <f t="shared" si="0"/>
        <v>1459.2291247330822</v>
      </c>
      <c r="H6" s="32">
        <f t="shared" si="0"/>
        <v>98706.670770208759</v>
      </c>
      <c r="I6" s="33">
        <f t="shared" si="0"/>
        <v>7872468.270864387</v>
      </c>
      <c r="J6" s="31"/>
      <c r="K6" s="30">
        <f t="shared" ref="K6:K27" si="1">+K29*0.5122+K52*0.4878</f>
        <v>78.724682708643883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2.1934876579810182E-3</v>
      </c>
      <c r="D7" s="7">
        <f t="shared" si="0"/>
        <v>8.7221884637019714E-3</v>
      </c>
      <c r="E7" s="7">
        <f t="shared" si="0"/>
        <v>0.99127781153629813</v>
      </c>
      <c r="F7" s="32">
        <f t="shared" si="0"/>
        <v>98540.770875266928</v>
      </c>
      <c r="G7" s="32">
        <f t="shared" si="0"/>
        <v>859.53065301525567</v>
      </c>
      <c r="H7" s="32">
        <f t="shared" si="0"/>
        <v>391840.05365403369</v>
      </c>
      <c r="I7" s="33">
        <f t="shared" si="0"/>
        <v>7773761.6000941787</v>
      </c>
      <c r="J7" s="31">
        <f t="shared" ref="J7:J27" si="2">+J30*0.5122+J53*0.4878</f>
        <v>0.98109344884848482</v>
      </c>
      <c r="K7" s="30">
        <f t="shared" si="1"/>
        <v>78.884217213797029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3.3239383035964606E-4</v>
      </c>
      <c r="D8" s="7">
        <f t="shared" si="0"/>
        <v>1.6603952535724853E-3</v>
      </c>
      <c r="E8" s="7">
        <f t="shared" si="0"/>
        <v>0.99833960474642747</v>
      </c>
      <c r="F8" s="32">
        <f t="shared" si="0"/>
        <v>97681.240222251654</v>
      </c>
      <c r="G8" s="32">
        <f t="shared" si="0"/>
        <v>162.16663684476532</v>
      </c>
      <c r="H8" s="32">
        <f t="shared" si="0"/>
        <v>487947.54786793457</v>
      </c>
      <c r="I8" s="33">
        <f t="shared" si="0"/>
        <v>7381921.546440145</v>
      </c>
      <c r="J8" s="31">
        <f t="shared" si="2"/>
        <v>0.99470135713242724</v>
      </c>
      <c r="K8" s="30">
        <f t="shared" si="1"/>
        <v>75.567529251473786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4.0336769849312767E-4</v>
      </c>
      <c r="D9" s="7">
        <f t="shared" si="0"/>
        <v>2.0149795635484658E-3</v>
      </c>
      <c r="E9" s="7">
        <f t="shared" si="0"/>
        <v>0.99798502043645154</v>
      </c>
      <c r="F9" s="32">
        <f t="shared" si="0"/>
        <v>97519.073585406906</v>
      </c>
      <c r="G9" s="32">
        <f t="shared" si="0"/>
        <v>196.43065178384953</v>
      </c>
      <c r="H9" s="32">
        <f t="shared" si="0"/>
        <v>487161.73504135717</v>
      </c>
      <c r="I9" s="33">
        <f t="shared" si="0"/>
        <v>6893973.9985722098</v>
      </c>
      <c r="J9" s="31">
        <f t="shared" si="2"/>
        <v>0.99838919862638542</v>
      </c>
      <c r="K9" s="30">
        <f t="shared" si="1"/>
        <v>70.689176267661935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7.338097334053797E-4</v>
      </c>
      <c r="D10" s="7">
        <f t="shared" si="0"/>
        <v>3.6616344878610376E-3</v>
      </c>
      <c r="E10" s="7">
        <f t="shared" si="0"/>
        <v>0.99633836551213895</v>
      </c>
      <c r="F10" s="32">
        <f t="shared" si="0"/>
        <v>97322.64293362305</v>
      </c>
      <c r="G10" s="32">
        <f t="shared" si="0"/>
        <v>356.0214837958639</v>
      </c>
      <c r="H10" s="32">
        <f t="shared" si="0"/>
        <v>485791.54189187038</v>
      </c>
      <c r="I10" s="33">
        <f t="shared" si="0"/>
        <v>6406812.2635308532</v>
      </c>
      <c r="J10" s="31">
        <f t="shared" si="2"/>
        <v>0.99718560889388819</v>
      </c>
      <c r="K10" s="30">
        <f t="shared" si="1"/>
        <v>65.82512949423483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1.0983549335918069E-3</v>
      </c>
      <c r="D11" s="7">
        <f t="shared" si="0"/>
        <v>5.4736361000501397E-3</v>
      </c>
      <c r="E11" s="7">
        <f t="shared" si="0"/>
        <v>0.99452636389994997</v>
      </c>
      <c r="F11" s="32">
        <f t="shared" si="0"/>
        <v>96966.621449827187</v>
      </c>
      <c r="G11" s="32">
        <f t="shared" si="0"/>
        <v>529.73662545394552</v>
      </c>
      <c r="H11" s="32">
        <f t="shared" si="0"/>
        <v>483570.98615771183</v>
      </c>
      <c r="I11" s="33">
        <f t="shared" si="0"/>
        <v>5921020.7216389831</v>
      </c>
      <c r="J11" s="31">
        <f t="shared" si="2"/>
        <v>0.99542255037942551</v>
      </c>
      <c r="K11" s="30">
        <f t="shared" si="1"/>
        <v>61.052832942528667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1.3213063645017187E-3</v>
      </c>
      <c r="D12" s="7">
        <f t="shared" si="0"/>
        <v>6.5803025442890605E-3</v>
      </c>
      <c r="E12" s="7">
        <f t="shared" si="0"/>
        <v>0.99341969745571101</v>
      </c>
      <c r="F12" s="32">
        <f t="shared" si="0"/>
        <v>96436.884824373235</v>
      </c>
      <c r="G12" s="32">
        <f t="shared" si="0"/>
        <v>632.62241930456014</v>
      </c>
      <c r="H12" s="32">
        <f t="shared" si="0"/>
        <v>480627.77705067379</v>
      </c>
      <c r="I12" s="33">
        <f t="shared" si="0"/>
        <v>5437449.7354812706</v>
      </c>
      <c r="J12" s="31">
        <f t="shared" si="2"/>
        <v>0.99389820394772244</v>
      </c>
      <c r="K12" s="30">
        <f t="shared" si="1"/>
        <v>56.367637488744002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1.4632045338712485E-3</v>
      </c>
      <c r="D13" s="7">
        <f t="shared" si="0"/>
        <v>7.2856016410597774E-3</v>
      </c>
      <c r="E13" s="7">
        <f t="shared" si="0"/>
        <v>0.99271439835894015</v>
      </c>
      <c r="F13" s="32">
        <f t="shared" si="0"/>
        <v>95804.262405068672</v>
      </c>
      <c r="G13" s="32">
        <f t="shared" si="0"/>
        <v>695.34026534513976</v>
      </c>
      <c r="H13" s="32">
        <f t="shared" si="0"/>
        <v>477310.51129654539</v>
      </c>
      <c r="I13" s="33">
        <f t="shared" si="0"/>
        <v>4956821.9584305976</v>
      </c>
      <c r="J13" s="31">
        <f t="shared" si="2"/>
        <v>0.99307369370119947</v>
      </c>
      <c r="K13" s="30">
        <f t="shared" si="1"/>
        <v>51.71716760988658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1.6548686856965944E-3</v>
      </c>
      <c r="D14" s="7">
        <f t="shared" si="0"/>
        <v>8.2375712351849574E-3</v>
      </c>
      <c r="E14" s="7">
        <f t="shared" si="0"/>
        <v>0.99176242876481502</v>
      </c>
      <c r="F14" s="32">
        <f t="shared" si="0"/>
        <v>95108.922139723538</v>
      </c>
      <c r="G14" s="32">
        <f t="shared" si="0"/>
        <v>780.36414214988929</v>
      </c>
      <c r="H14" s="32">
        <f t="shared" si="0"/>
        <v>473636.78309849522</v>
      </c>
      <c r="I14" s="33">
        <f t="shared" si="0"/>
        <v>4479511.4471340515</v>
      </c>
      <c r="J14" s="31">
        <f t="shared" si="2"/>
        <v>0.99227300624696324</v>
      </c>
      <c r="K14" s="30">
        <f t="shared" si="1"/>
        <v>47.071957479080183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1.9991357698909123E-3</v>
      </c>
      <c r="D15" s="7">
        <f t="shared" si="0"/>
        <v>9.9443282686781792E-3</v>
      </c>
      <c r="E15" s="7">
        <f t="shared" si="0"/>
        <v>0.99005567173132192</v>
      </c>
      <c r="F15" s="32">
        <f t="shared" si="0"/>
        <v>94328.557997573647</v>
      </c>
      <c r="G15" s="32">
        <f t="shared" si="0"/>
        <v>934.27344393585895</v>
      </c>
      <c r="H15" s="32">
        <f t="shared" si="0"/>
        <v>469390.60497171059</v>
      </c>
      <c r="I15" s="33">
        <f t="shared" si="0"/>
        <v>4005874.6640355564</v>
      </c>
      <c r="J15" s="31">
        <f t="shared" si="2"/>
        <v>0.99099923746078555</v>
      </c>
      <c r="K15" s="30">
        <f t="shared" si="1"/>
        <v>42.436401474423675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2.6456485850278027E-3</v>
      </c>
      <c r="D16" s="7">
        <f t="shared" si="4"/>
        <v>1.314031568237187E-2</v>
      </c>
      <c r="E16" s="7">
        <f t="shared" si="4"/>
        <v>0.98685968431762805</v>
      </c>
      <c r="F16" s="32">
        <f t="shared" si="4"/>
        <v>93394.284553637786</v>
      </c>
      <c r="G16" s="32">
        <f t="shared" si="4"/>
        <v>1221.7179543138768</v>
      </c>
      <c r="H16" s="32">
        <f t="shared" si="4"/>
        <v>464067.16042422876</v>
      </c>
      <c r="I16" s="33">
        <f t="shared" si="4"/>
        <v>3536484.0590638462</v>
      </c>
      <c r="J16" s="31">
        <f t="shared" si="2"/>
        <v>0.98861088650880191</v>
      </c>
      <c r="K16" s="30">
        <f t="shared" si="1"/>
        <v>37.83147971513921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3.7722390828798229E-3</v>
      </c>
      <c r="D17" s="7">
        <f t="shared" si="4"/>
        <v>1.8684351459797143E-2</v>
      </c>
      <c r="E17" s="7">
        <f t="shared" si="4"/>
        <v>0.98131564854020281</v>
      </c>
      <c r="F17" s="32">
        <f t="shared" si="4"/>
        <v>92172.566599323909</v>
      </c>
      <c r="G17" s="32">
        <f t="shared" si="4"/>
        <v>1712.8745712566165</v>
      </c>
      <c r="H17" s="32">
        <f t="shared" si="4"/>
        <v>456828.43694388552</v>
      </c>
      <c r="I17" s="33">
        <f t="shared" si="4"/>
        <v>3072416.8986396175</v>
      </c>
      <c r="J17" s="31">
        <f t="shared" si="2"/>
        <v>0.98432468087989688</v>
      </c>
      <c r="K17" s="30">
        <f t="shared" si="1"/>
        <v>33.294089734090605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5.6706499014598207E-3</v>
      </c>
      <c r="D18" s="7">
        <f t="shared" si="4"/>
        <v>2.7955970986286317E-2</v>
      </c>
      <c r="E18" s="7">
        <f t="shared" si="4"/>
        <v>0.97204402901371367</v>
      </c>
      <c r="F18" s="32">
        <f t="shared" si="4"/>
        <v>90459.692028067308</v>
      </c>
      <c r="G18" s="32">
        <f t="shared" si="4"/>
        <v>2511.5007319021051</v>
      </c>
      <c r="H18" s="32">
        <f t="shared" si="4"/>
        <v>446420.67049258424</v>
      </c>
      <c r="I18" s="33">
        <f t="shared" si="4"/>
        <v>2615588.4616957316</v>
      </c>
      <c r="J18" s="31">
        <f t="shared" si="2"/>
        <v>0.97707724065761359</v>
      </c>
      <c r="K18" s="30">
        <f t="shared" si="1"/>
        <v>28.869236881810551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8.8630086870216673E-3</v>
      </c>
      <c r="D19" s="7">
        <f t="shared" si="4"/>
        <v>4.3359459819210466E-2</v>
      </c>
      <c r="E19" s="7">
        <f t="shared" si="4"/>
        <v>0.95664054018078948</v>
      </c>
      <c r="F19" s="32">
        <f t="shared" si="4"/>
        <v>87948.191296165198</v>
      </c>
      <c r="G19" s="32">
        <f t="shared" si="4"/>
        <v>3781.4621992940974</v>
      </c>
      <c r="H19" s="32">
        <f t="shared" si="4"/>
        <v>430908.99478503334</v>
      </c>
      <c r="I19" s="33">
        <f t="shared" si="4"/>
        <v>2169167.7912031477</v>
      </c>
      <c r="J19" s="31">
        <f t="shared" si="2"/>
        <v>0.96498698014709672</v>
      </c>
      <c r="K19" s="30">
        <f t="shared" si="1"/>
        <v>24.61104565282249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1.4082752435065606E-2</v>
      </c>
      <c r="D20" s="7">
        <f t="shared" si="4"/>
        <v>6.8050054206369004E-2</v>
      </c>
      <c r="E20" s="7">
        <f t="shared" si="4"/>
        <v>0.93194994579363111</v>
      </c>
      <c r="F20" s="32">
        <f t="shared" si="4"/>
        <v>84166.729096871102</v>
      </c>
      <c r="G20" s="32">
        <f t="shared" si="4"/>
        <v>5670.1768696062454</v>
      </c>
      <c r="H20" s="32">
        <f t="shared" si="4"/>
        <v>407557.46234264248</v>
      </c>
      <c r="I20" s="33">
        <f t="shared" si="4"/>
        <v>1738258.7964181146</v>
      </c>
      <c r="J20" s="31">
        <f t="shared" si="2"/>
        <v>0.94530794212957059</v>
      </c>
      <c r="K20" s="30">
        <f t="shared" si="1"/>
        <v>20.590113191975568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2.2574725404175489E-2</v>
      </c>
      <c r="D21" s="7">
        <f t="shared" si="4"/>
        <v>0.10696706150765362</v>
      </c>
      <c r="E21" s="7">
        <f t="shared" si="4"/>
        <v>0.89303293849234633</v>
      </c>
      <c r="F21" s="32">
        <f t="shared" si="4"/>
        <v>78496.552227264852</v>
      </c>
      <c r="G21" s="32">
        <f t="shared" si="4"/>
        <v>8302.0992390523079</v>
      </c>
      <c r="H21" s="32">
        <f t="shared" si="4"/>
        <v>372921.92705587007</v>
      </c>
      <c r="I21" s="33">
        <f t="shared" si="4"/>
        <v>1330701.3340754719</v>
      </c>
      <c r="J21" s="31">
        <f t="shared" si="2"/>
        <v>0.91410561542086066</v>
      </c>
      <c r="K21" s="30">
        <f t="shared" si="1"/>
        <v>16.880360117998176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3.5900101587263492E-2</v>
      </c>
      <c r="D22" s="7">
        <f t="shared" si="4"/>
        <v>0.16498340218038623</v>
      </c>
      <c r="E22" s="7">
        <f t="shared" si="4"/>
        <v>0.83501659781961368</v>
      </c>
      <c r="F22" s="32">
        <f t="shared" si="4"/>
        <v>70194.45298821255</v>
      </c>
      <c r="G22" s="32">
        <f t="shared" si="4"/>
        <v>11438.973602813949</v>
      </c>
      <c r="H22" s="32">
        <f t="shared" si="4"/>
        <v>323647.40602449328</v>
      </c>
      <c r="I22" s="33">
        <f t="shared" si="4"/>
        <v>957779.4070196019</v>
      </c>
      <c r="J22" s="31">
        <f t="shared" si="2"/>
        <v>0.86630957394086283</v>
      </c>
      <c r="K22" s="30">
        <f t="shared" si="1"/>
        <v>13.56457424705385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5.6012377444864342E-2</v>
      </c>
      <c r="D23" s="7">
        <f t="shared" si="4"/>
        <v>0.24591349523592862</v>
      </c>
      <c r="E23" s="7">
        <f t="shared" si="4"/>
        <v>0.75408650476407146</v>
      </c>
      <c r="F23" s="32">
        <f t="shared" si="4"/>
        <v>58755.47938539859</v>
      </c>
      <c r="G23" s="32">
        <f t="shared" si="4"/>
        <v>14264.233405539606</v>
      </c>
      <c r="H23" s="32">
        <f t="shared" si="4"/>
        <v>259020.06324330502</v>
      </c>
      <c r="I23" s="33">
        <f t="shared" si="4"/>
        <v>634132.00099510862</v>
      </c>
      <c r="J23" s="31">
        <f t="shared" si="2"/>
        <v>0.79780295706226456</v>
      </c>
      <c r="K23" s="30">
        <f t="shared" si="1"/>
        <v>10.706824958782363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8.5024916138658119E-2</v>
      </c>
      <c r="D24" s="7">
        <f t="shared" si="4"/>
        <v>0.34967148946864035</v>
      </c>
      <c r="E24" s="7">
        <f t="shared" si="4"/>
        <v>0.65032851053135965</v>
      </c>
      <c r="F24" s="32">
        <f t="shared" si="4"/>
        <v>44491.245979858984</v>
      </c>
      <c r="G24" s="32">
        <f t="shared" si="4"/>
        <v>15353.87567050667</v>
      </c>
      <c r="H24" s="32">
        <f t="shared" si="4"/>
        <v>183957.48752990735</v>
      </c>
      <c r="I24" s="33">
        <f t="shared" si="4"/>
        <v>375111.93775180366</v>
      </c>
      <c r="J24" s="31">
        <f t="shared" si="2"/>
        <v>0.70646714166588276</v>
      </c>
      <c r="K24" s="30">
        <f t="shared" si="1"/>
        <v>8.3409164687814705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0.12416149693806625</v>
      </c>
      <c r="D25" s="7">
        <f t="shared" si="4"/>
        <v>0.46804618202479342</v>
      </c>
      <c r="E25" s="7">
        <f t="shared" si="4"/>
        <v>0.53195381797520658</v>
      </c>
      <c r="F25" s="32">
        <f t="shared" si="4"/>
        <v>29137.370309352318</v>
      </c>
      <c r="G25" s="32">
        <f t="shared" si="4"/>
        <v>13448.554936145247</v>
      </c>
      <c r="H25" s="32">
        <f t="shared" si="4"/>
        <v>110681.16403250149</v>
      </c>
      <c r="I25" s="33">
        <f t="shared" si="4"/>
        <v>191154.45022189629</v>
      </c>
      <c r="J25" s="31">
        <f t="shared" si="2"/>
        <v>0.59635534945779223</v>
      </c>
      <c r="K25" s="30">
        <f t="shared" si="1"/>
        <v>6.4642215966313259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0.17281197516104307</v>
      </c>
      <c r="D26" s="7">
        <f t="shared" si="5"/>
        <v>0.58575596815905073</v>
      </c>
      <c r="E26" s="7">
        <f t="shared" si="5"/>
        <v>0.41424403184094921</v>
      </c>
      <c r="F26" s="32">
        <f t="shared" si="5"/>
        <v>15688.81537320707</v>
      </c>
      <c r="G26" s="32">
        <f t="shared" si="5"/>
        <v>9040.7156295539389</v>
      </c>
      <c r="H26" s="32">
        <f t="shared" si="5"/>
        <v>53841.482319437608</v>
      </c>
      <c r="I26" s="33">
        <f t="shared" si="5"/>
        <v>80473.286189394828</v>
      </c>
      <c r="J26" s="31">
        <f t="shared" si="2"/>
        <v>0.47891166494644299</v>
      </c>
      <c r="K26" s="30">
        <f t="shared" si="1"/>
        <v>5.0207114048841319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0.26073091217429212</v>
      </c>
      <c r="D27" s="7">
        <f t="shared" si="6"/>
        <v>1</v>
      </c>
      <c r="E27" s="7">
        <f t="shared" si="6"/>
        <v>0</v>
      </c>
      <c r="F27" s="32">
        <f t="shared" si="6"/>
        <v>6648.0997436531297</v>
      </c>
      <c r="G27" s="32">
        <f t="shared" si="6"/>
        <v>6648.0997436531297</v>
      </c>
      <c r="H27" s="32">
        <f t="shared" si="6"/>
        <v>26631.803869957221</v>
      </c>
      <c r="I27" s="33">
        <f t="shared" si="6"/>
        <v>26631.803869957221</v>
      </c>
      <c r="J27" s="31">
        <f t="shared" si="2"/>
        <v>0.319679398995936</v>
      </c>
      <c r="K27" s="30">
        <f t="shared" si="1"/>
        <v>3.8742605763281119</v>
      </c>
    </row>
    <row r="28" spans="1:11" ht="20.25" customHeight="1" x14ac:dyDescent="0.2">
      <c r="A28" s="42" t="s">
        <v>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ht="13.5" customHeight="1" x14ac:dyDescent="0.2">
      <c r="A29" s="6">
        <v>0</v>
      </c>
      <c r="B29" s="8">
        <v>1</v>
      </c>
      <c r="C29" s="7">
        <v>1.6488132888216694E-2</v>
      </c>
      <c r="D29" s="7">
        <v>1.6250453687170083E-2</v>
      </c>
      <c r="E29" s="7">
        <v>0.98374954631282996</v>
      </c>
      <c r="F29" s="32">
        <v>100000</v>
      </c>
      <c r="G29" s="32">
        <v>1625.0453687170084</v>
      </c>
      <c r="H29" s="32">
        <v>98558.483227555334</v>
      </c>
      <c r="I29" s="33">
        <v>7604518.5243500797</v>
      </c>
      <c r="J29" s="31"/>
      <c r="K29" s="30">
        <v>76.045185243500796</v>
      </c>
    </row>
    <row r="30" spans="1:11" ht="13.5" customHeight="1" x14ac:dyDescent="0.2">
      <c r="A30" s="6">
        <v>1</v>
      </c>
      <c r="B30" s="8">
        <v>4</v>
      </c>
      <c r="C30" s="7">
        <v>2.1359559371361275E-3</v>
      </c>
      <c r="D30" s="7">
        <v>8.4954468668171964E-3</v>
      </c>
      <c r="E30" s="7">
        <v>0.99150455313318275</v>
      </c>
      <c r="F30" s="32">
        <v>98374.954631282992</v>
      </c>
      <c r="G30" s="32">
        <v>835.73920009561698</v>
      </c>
      <c r="H30" s="32">
        <v>391271.7418769272</v>
      </c>
      <c r="I30" s="33">
        <v>7505960.0411225241</v>
      </c>
      <c r="J30" s="31">
        <v>0.97966045020896508</v>
      </c>
      <c r="K30" s="30">
        <v>76.299501933753845</v>
      </c>
    </row>
    <row r="31" spans="1:11" ht="13.5" customHeight="1" x14ac:dyDescent="0.2">
      <c r="A31" s="6">
        <v>5</v>
      </c>
      <c r="B31" s="8">
        <v>5</v>
      </c>
      <c r="C31" s="7">
        <v>3.6306813473385637E-4</v>
      </c>
      <c r="D31" s="7">
        <v>1.813489502114432E-3</v>
      </c>
      <c r="E31" s="7">
        <v>0.99818651049788554</v>
      </c>
      <c r="F31" s="32">
        <v>97539.215431187375</v>
      </c>
      <c r="G31" s="32">
        <v>176.88634322893631</v>
      </c>
      <c r="H31" s="32">
        <v>487198.75501770806</v>
      </c>
      <c r="I31" s="33">
        <v>7114688.2992455969</v>
      </c>
      <c r="J31" s="31">
        <v>0.99462779152467939</v>
      </c>
      <c r="K31" s="30">
        <v>72.941824145232289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4.8648365249633448E-4</v>
      </c>
      <c r="D32" s="7">
        <v>2.4298932776688586E-3</v>
      </c>
      <c r="E32" s="7">
        <v>0.99757010672233115</v>
      </c>
      <c r="F32" s="32">
        <v>97362.329087958438</v>
      </c>
      <c r="G32" s="32">
        <v>236.58006894901337</v>
      </c>
      <c r="H32" s="32">
        <v>486306.30800239672</v>
      </c>
      <c r="I32" s="33">
        <v>6627489.5442278888</v>
      </c>
      <c r="J32" s="31">
        <v>0.9981682075208117</v>
      </c>
      <c r="K32" s="30">
        <v>68.070367731656518</v>
      </c>
    </row>
    <row r="33" spans="1:11" ht="13.5" customHeight="1" x14ac:dyDescent="0.2">
      <c r="A33" s="9">
        <f t="shared" si="7"/>
        <v>15</v>
      </c>
      <c r="B33" s="8">
        <v>5</v>
      </c>
      <c r="C33" s="7">
        <v>1.0622931066282437E-3</v>
      </c>
      <c r="D33" s="7">
        <v>5.2987520592080372E-3</v>
      </c>
      <c r="E33" s="7">
        <v>0.99470124794079195</v>
      </c>
      <c r="F33" s="32">
        <v>97125.749019009425</v>
      </c>
      <c r="G33" s="32">
        <v>514.64526261659921</v>
      </c>
      <c r="H33" s="32">
        <v>484466.34869927907</v>
      </c>
      <c r="I33" s="33">
        <v>6141183.2362254923</v>
      </c>
      <c r="J33" s="31">
        <v>0.99621646013461007</v>
      </c>
      <c r="K33" s="30">
        <v>63.229198212139828</v>
      </c>
    </row>
    <row r="34" spans="1:11" ht="13.5" customHeight="1" x14ac:dyDescent="0.2">
      <c r="A34" s="9">
        <f t="shared" si="7"/>
        <v>20</v>
      </c>
      <c r="B34" s="8">
        <v>5</v>
      </c>
      <c r="C34" s="7">
        <v>1.64948791582597E-3</v>
      </c>
      <c r="D34" s="7">
        <v>8.2150554379983309E-3</v>
      </c>
      <c r="E34" s="7">
        <v>0.99178494456200172</v>
      </c>
      <c r="F34" s="32">
        <v>96611.103756392826</v>
      </c>
      <c r="G34" s="32">
        <v>793.66557328497584</v>
      </c>
      <c r="H34" s="32">
        <v>481158.76792437921</v>
      </c>
      <c r="I34" s="33">
        <v>5656716.8875262132</v>
      </c>
      <c r="J34" s="31">
        <v>0.9931727337021854</v>
      </c>
      <c r="K34" s="30">
        <v>58.551415599078112</v>
      </c>
    </row>
    <row r="35" spans="1:11" ht="13.5" customHeight="1" x14ac:dyDescent="0.2">
      <c r="A35" s="9">
        <f t="shared" si="7"/>
        <v>25</v>
      </c>
      <c r="B35" s="8">
        <v>5</v>
      </c>
      <c r="C35" s="7">
        <v>1.9283556217098814E-3</v>
      </c>
      <c r="D35" s="7">
        <v>9.5959294774083156E-3</v>
      </c>
      <c r="E35" s="7">
        <v>0.99040407052259172</v>
      </c>
      <c r="F35" s="32">
        <v>95817.43818310785</v>
      </c>
      <c r="G35" s="32">
        <v>919.45737951103365</v>
      </c>
      <c r="H35" s="32">
        <v>476809.03312623774</v>
      </c>
      <c r="I35" s="33">
        <v>5175558.1196018336</v>
      </c>
      <c r="J35" s="31">
        <v>0.99095987626515603</v>
      </c>
      <c r="K35" s="30">
        <v>54.014782880244645</v>
      </c>
    </row>
    <row r="36" spans="1:11" ht="13.5" customHeight="1" x14ac:dyDescent="0.2">
      <c r="A36" s="9">
        <f t="shared" si="7"/>
        <v>30</v>
      </c>
      <c r="B36" s="8">
        <v>5</v>
      </c>
      <c r="C36" s="7">
        <v>2.0245051836721415E-3</v>
      </c>
      <c r="D36" s="7">
        <v>1.0071841994735859E-2</v>
      </c>
      <c r="E36" s="7">
        <v>0.98992815800526412</v>
      </c>
      <c r="F36" s="32">
        <v>94897.980803596816</v>
      </c>
      <c r="G36" s="32">
        <v>955.79746827330382</v>
      </c>
      <c r="H36" s="32">
        <v>472114.11261473486</v>
      </c>
      <c r="I36" s="33">
        <v>4698749.0864755958</v>
      </c>
      <c r="J36" s="31">
        <v>0.99015345728515192</v>
      </c>
      <c r="K36" s="30">
        <v>49.513688770683558</v>
      </c>
    </row>
    <row r="37" spans="1:11" ht="13.5" customHeight="1" x14ac:dyDescent="0.2">
      <c r="A37" s="9">
        <f t="shared" si="7"/>
        <v>35</v>
      </c>
      <c r="B37" s="8">
        <v>5</v>
      </c>
      <c r="C37" s="7">
        <v>2.1654859409125709E-3</v>
      </c>
      <c r="D37" s="7">
        <v>1.0769919558695319E-2</v>
      </c>
      <c r="E37" s="7">
        <v>0.98923008044130467</v>
      </c>
      <c r="F37" s="32">
        <v>93942.183335323512</v>
      </c>
      <c r="G37" s="32">
        <v>1011.7497576896421</v>
      </c>
      <c r="H37" s="32">
        <v>467216.03616750997</v>
      </c>
      <c r="I37" s="33">
        <v>4226634.9738608608</v>
      </c>
      <c r="J37" s="31">
        <v>0.98962522763808602</v>
      </c>
      <c r="K37" s="30">
        <v>44.991875042695433</v>
      </c>
    </row>
    <row r="38" spans="1:11" ht="13.5" customHeight="1" x14ac:dyDescent="0.2">
      <c r="A38" s="9">
        <f t="shared" si="7"/>
        <v>40</v>
      </c>
      <c r="B38" s="8">
        <v>5</v>
      </c>
      <c r="C38" s="7">
        <v>2.5164398188766341E-3</v>
      </c>
      <c r="D38" s="7">
        <v>1.2506010821934616E-2</v>
      </c>
      <c r="E38" s="7">
        <v>0.98749398917806541</v>
      </c>
      <c r="F38" s="32">
        <v>92930.43357763387</v>
      </c>
      <c r="G38" s="32">
        <v>1162.1890080089652</v>
      </c>
      <c r="H38" s="32">
        <v>461838.58612115704</v>
      </c>
      <c r="I38" s="33">
        <v>3759418.9376933509</v>
      </c>
      <c r="J38" s="31">
        <v>0.9884904420437638</v>
      </c>
      <c r="K38" s="30">
        <v>40.454120280766162</v>
      </c>
    </row>
    <row r="39" spans="1:11" ht="13.5" customHeight="1" x14ac:dyDescent="0.2">
      <c r="A39" s="9">
        <f t="shared" si="7"/>
        <v>45</v>
      </c>
      <c r="B39" s="8">
        <v>5</v>
      </c>
      <c r="C39" s="7">
        <v>3.2994749159550763E-3</v>
      </c>
      <c r="D39" s="7">
        <v>1.6368913164203251E-2</v>
      </c>
      <c r="E39" s="7">
        <v>0.9836310868357967</v>
      </c>
      <c r="F39" s="32">
        <v>91768.244569624905</v>
      </c>
      <c r="G39" s="32">
        <v>1502.1464265915565</v>
      </c>
      <c r="H39" s="32">
        <v>455268.32749287336</v>
      </c>
      <c r="I39" s="33">
        <v>3297580.3515721941</v>
      </c>
      <c r="J39" s="31">
        <v>0.98577369057993769</v>
      </c>
      <c r="K39" s="30">
        <v>35.933784797096209</v>
      </c>
    </row>
    <row r="40" spans="1:11" ht="13.5" customHeight="1" x14ac:dyDescent="0.2">
      <c r="A40" s="9">
        <f t="shared" si="7"/>
        <v>50</v>
      </c>
      <c r="B40" s="8">
        <v>5</v>
      </c>
      <c r="C40" s="7">
        <v>4.7188490728694178E-3</v>
      </c>
      <c r="D40" s="7">
        <v>2.333512278513792E-2</v>
      </c>
      <c r="E40" s="7">
        <v>0.97666487721486206</v>
      </c>
      <c r="F40" s="32">
        <v>90266.098143033349</v>
      </c>
      <c r="G40" s="32">
        <v>2106.370483502993</v>
      </c>
      <c r="H40" s="32">
        <v>446373.7769477251</v>
      </c>
      <c r="I40" s="33">
        <v>2842312.024079321</v>
      </c>
      <c r="J40" s="31">
        <v>0.98046305879846762</v>
      </c>
      <c r="K40" s="30">
        <v>31.488145411752107</v>
      </c>
    </row>
    <row r="41" spans="1:11" ht="13.5" customHeight="1" x14ac:dyDescent="0.2">
      <c r="A41" s="9">
        <f t="shared" si="7"/>
        <v>55</v>
      </c>
      <c r="B41" s="8">
        <v>5</v>
      </c>
      <c r="C41" s="7">
        <v>7.1489054226826351E-3</v>
      </c>
      <c r="D41" s="7">
        <v>3.5155856601101571E-2</v>
      </c>
      <c r="E41" s="7">
        <v>0.96484414339889846</v>
      </c>
      <c r="F41" s="32">
        <v>88159.727659530356</v>
      </c>
      <c r="G41" s="32">
        <v>3099.3307435906172</v>
      </c>
      <c r="H41" s="32">
        <v>433539.20080643473</v>
      </c>
      <c r="I41" s="33">
        <v>2395938.2471315959</v>
      </c>
      <c r="J41" s="31">
        <v>0.97124702031321741</v>
      </c>
      <c r="K41" s="30">
        <v>27.177241930517546</v>
      </c>
    </row>
    <row r="42" spans="1:11" ht="13.5" customHeight="1" x14ac:dyDescent="0.2">
      <c r="A42" s="9">
        <f t="shared" si="7"/>
        <v>60</v>
      </c>
      <c r="B42" s="8">
        <v>5</v>
      </c>
      <c r="C42" s="7">
        <v>1.1057053214129213E-2</v>
      </c>
      <c r="D42" s="7">
        <v>5.3887595008191382E-2</v>
      </c>
      <c r="E42" s="7">
        <v>0.9461124049918086</v>
      </c>
      <c r="F42" s="32">
        <v>85060.396915939738</v>
      </c>
      <c r="G42" s="32">
        <v>4583.7002202421718</v>
      </c>
      <c r="H42" s="32">
        <v>414549.89240577299</v>
      </c>
      <c r="I42" s="33">
        <v>1962399.0463251611</v>
      </c>
      <c r="J42" s="31">
        <v>0.95619932784546502</v>
      </c>
      <c r="K42" s="30">
        <v>23.070654705085452</v>
      </c>
    </row>
    <row r="43" spans="1:11" ht="13.5" customHeight="1" x14ac:dyDescent="0.2">
      <c r="A43" s="9">
        <f t="shared" si="7"/>
        <v>65</v>
      </c>
      <c r="B43" s="8">
        <v>5</v>
      </c>
      <c r="C43" s="7">
        <v>1.7244956565299289E-2</v>
      </c>
      <c r="D43" s="7">
        <v>8.2857638125748298E-2</v>
      </c>
      <c r="E43" s="7">
        <v>0.91714236187425169</v>
      </c>
      <c r="F43" s="32">
        <v>80476.696695697567</v>
      </c>
      <c r="G43" s="32">
        <v>6668.1090123677131</v>
      </c>
      <c r="H43" s="32">
        <v>386670.09610134014</v>
      </c>
      <c r="I43" s="33">
        <v>1547849.1539193881</v>
      </c>
      <c r="J43" s="31">
        <v>0.93274682537574194</v>
      </c>
      <c r="K43" s="30">
        <v>19.233507555263994</v>
      </c>
    </row>
    <row r="44" spans="1:11" ht="13.5" customHeight="1" x14ac:dyDescent="0.2">
      <c r="A44" s="9">
        <f t="shared" si="7"/>
        <v>70</v>
      </c>
      <c r="B44" s="8">
        <v>5</v>
      </c>
      <c r="C44" s="7">
        <v>2.6840496993049023E-2</v>
      </c>
      <c r="D44" s="7">
        <v>0.12615387313403911</v>
      </c>
      <c r="E44" s="7">
        <v>0.87384612686596086</v>
      </c>
      <c r="F44" s="32">
        <v>73808.587683329853</v>
      </c>
      <c r="G44" s="32">
        <v>9311.239206805396</v>
      </c>
      <c r="H44" s="32">
        <v>346910.08922885294</v>
      </c>
      <c r="I44" s="33">
        <v>1161179.0578180479</v>
      </c>
      <c r="J44" s="31">
        <v>0.89717330801276463</v>
      </c>
      <c r="K44" s="30">
        <v>15.732302896784837</v>
      </c>
    </row>
    <row r="45" spans="1:11" ht="13.5" customHeight="1" x14ac:dyDescent="0.2">
      <c r="A45" s="9">
        <f t="shared" si="7"/>
        <v>75</v>
      </c>
      <c r="B45" s="8">
        <v>5</v>
      </c>
      <c r="C45" s="7">
        <v>4.1520162781050453E-2</v>
      </c>
      <c r="D45" s="7">
        <v>0.18871196277008123</v>
      </c>
      <c r="E45" s="7">
        <v>0.81128803722991871</v>
      </c>
      <c r="F45" s="32">
        <v>64497.348476524458</v>
      </c>
      <c r="G45" s="32">
        <v>12171.42122447084</v>
      </c>
      <c r="H45" s="32">
        <v>293144.83396066551</v>
      </c>
      <c r="I45" s="33">
        <v>814268.96858919493</v>
      </c>
      <c r="J45" s="31">
        <v>0.84501674371102231</v>
      </c>
      <c r="K45" s="30">
        <v>12.624844087746801</v>
      </c>
    </row>
    <row r="46" spans="1:11" ht="13.5" customHeight="1" x14ac:dyDescent="0.2">
      <c r="A46" s="9">
        <f t="shared" si="7"/>
        <v>80</v>
      </c>
      <c r="B46" s="8">
        <v>5</v>
      </c>
      <c r="C46" s="7">
        <v>6.3145210530024448E-2</v>
      </c>
      <c r="D46" s="7">
        <v>0.27324685011087446</v>
      </c>
      <c r="E46" s="7">
        <v>0.72675314988912554</v>
      </c>
      <c r="F46" s="32">
        <v>52325.927252053618</v>
      </c>
      <c r="G46" s="32">
        <v>14297.894800754417</v>
      </c>
      <c r="H46" s="32">
        <v>226428.80878441315</v>
      </c>
      <c r="I46" s="33">
        <v>521124.13462852943</v>
      </c>
      <c r="J46" s="31">
        <v>0.77241275490051997</v>
      </c>
      <c r="K46" s="30">
        <v>9.9591954122146404</v>
      </c>
    </row>
    <row r="47" spans="1:11" ht="13.5" customHeight="1" x14ac:dyDescent="0.2">
      <c r="A47" s="9">
        <v>85</v>
      </c>
      <c r="B47" s="8">
        <v>5</v>
      </c>
      <c r="C47" s="7">
        <v>9.4018935474956572E-2</v>
      </c>
      <c r="D47" s="7">
        <v>0.37964929521082347</v>
      </c>
      <c r="E47" s="7">
        <v>0.62035070478917653</v>
      </c>
      <c r="F47" s="32">
        <v>38028.032451299201</v>
      </c>
      <c r="G47" s="32">
        <v>14437.315718390066</v>
      </c>
      <c r="H47" s="32">
        <v>153557.53227216311</v>
      </c>
      <c r="I47" s="33">
        <v>294695.32584411628</v>
      </c>
      <c r="J47" s="31">
        <v>0.67817135591773547</v>
      </c>
      <c r="K47" s="30">
        <v>7.7494234344498203</v>
      </c>
    </row>
    <row r="48" spans="1:11" ht="13.5" customHeight="1" x14ac:dyDescent="0.2">
      <c r="A48" s="9">
        <v>90</v>
      </c>
      <c r="B48" s="8">
        <v>5</v>
      </c>
      <c r="C48" s="7">
        <v>0.13591391902224753</v>
      </c>
      <c r="D48" s="7">
        <v>0.50051128265791367</v>
      </c>
      <c r="E48" s="7">
        <v>0.49948871734208633</v>
      </c>
      <c r="F48" s="32">
        <v>23590.716732909135</v>
      </c>
      <c r="G48" s="32">
        <v>11807.419890807858</v>
      </c>
      <c r="H48" s="32">
        <v>86874.250818086701</v>
      </c>
      <c r="I48" s="33">
        <v>141137.7935719532</v>
      </c>
      <c r="J48" s="31">
        <v>0.56574398880096655</v>
      </c>
      <c r="K48" s="30">
        <v>5.9827683562943834</v>
      </c>
    </row>
    <row r="49" spans="1:12" ht="13.5" customHeight="1" x14ac:dyDescent="0.2">
      <c r="A49" s="9">
        <v>95</v>
      </c>
      <c r="B49" s="8">
        <v>5</v>
      </c>
      <c r="C49" s="7">
        <v>0.18940401692474862</v>
      </c>
      <c r="D49" s="7">
        <v>0.62211445897912554</v>
      </c>
      <c r="E49" s="7">
        <v>0.37788554102087446</v>
      </c>
      <c r="F49" s="32">
        <v>11783.296842101277</v>
      </c>
      <c r="G49" s="32">
        <v>7330.5593399142745</v>
      </c>
      <c r="H49" s="32">
        <v>38703.293937143637</v>
      </c>
      <c r="I49" s="33">
        <v>54263.54275386651</v>
      </c>
      <c r="J49" s="31">
        <v>0.44550938365140802</v>
      </c>
      <c r="K49" s="30">
        <v>4.6051239717550789</v>
      </c>
    </row>
    <row r="50" spans="1:12" ht="13.5" customHeight="1" x14ac:dyDescent="0.2">
      <c r="A50" s="9" t="s">
        <v>3</v>
      </c>
      <c r="B50" s="34" t="s">
        <v>10</v>
      </c>
      <c r="C50" s="7">
        <v>0.28616107329862023</v>
      </c>
      <c r="D50" s="7">
        <v>1</v>
      </c>
      <c r="E50" s="7">
        <v>0</v>
      </c>
      <c r="F50" s="32">
        <v>4452.737502187003</v>
      </c>
      <c r="G50" s="32">
        <v>4452.737502187003</v>
      </c>
      <c r="H50" s="32">
        <v>15560.248816722873</v>
      </c>
      <c r="I50" s="33">
        <v>15560.248816722873</v>
      </c>
      <c r="J50" s="31">
        <v>0.28675327903492143</v>
      </c>
      <c r="K50" s="30">
        <v>3.4945353973999844</v>
      </c>
    </row>
    <row r="51" spans="1:12" ht="20.25" customHeight="1" x14ac:dyDescent="0.2">
      <c r="A51" s="42" t="s">
        <v>5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</row>
    <row r="52" spans="1:12" ht="13.5" customHeight="1" x14ac:dyDescent="0.2">
      <c r="A52" s="6">
        <v>0</v>
      </c>
      <c r="B52" s="8">
        <v>1</v>
      </c>
      <c r="C52" s="7">
        <v>1.2999081042963366E-2</v>
      </c>
      <c r="D52" s="7">
        <v>1.2851186692829652E-2</v>
      </c>
      <c r="E52" s="7">
        <v>0.9871488133071703</v>
      </c>
      <c r="F52" s="32">
        <v>100000</v>
      </c>
      <c r="G52" s="32">
        <v>1285.1186692829651</v>
      </c>
      <c r="H52" s="32">
        <v>98862.270727869851</v>
      </c>
      <c r="I52" s="33">
        <v>8153820.9977291441</v>
      </c>
      <c r="J52" s="31"/>
      <c r="K52" s="30">
        <v>81.538209977291444</v>
      </c>
      <c r="L52" s="29"/>
    </row>
    <row r="53" spans="1:12" ht="13.5" customHeight="1" x14ac:dyDescent="0.2">
      <c r="A53" s="6">
        <v>1</v>
      </c>
      <c r="B53" s="8">
        <v>4</v>
      </c>
      <c r="C53" s="7">
        <v>2.2538971442802249E-3</v>
      </c>
      <c r="D53" s="7">
        <v>8.9602717886802068E-3</v>
      </c>
      <c r="E53" s="7">
        <v>0.9910397282113198</v>
      </c>
      <c r="F53" s="32">
        <v>98714.881330717035</v>
      </c>
      <c r="G53" s="32">
        <v>884.5121663105383</v>
      </c>
      <c r="H53" s="32">
        <v>392436.79267050338</v>
      </c>
      <c r="I53" s="33">
        <v>8054958.727001274</v>
      </c>
      <c r="J53" s="31">
        <v>0.98259812679674641</v>
      </c>
      <c r="K53" s="30">
        <v>81.598221245035504</v>
      </c>
    </row>
    <row r="54" spans="1:12" ht="13.5" customHeight="1" x14ac:dyDescent="0.2">
      <c r="A54" s="6">
        <v>5</v>
      </c>
      <c r="B54" s="8">
        <v>5</v>
      </c>
      <c r="C54" s="7">
        <v>3.0018518193719725E-4</v>
      </c>
      <c r="D54" s="7">
        <v>1.4996431541399614E-3</v>
      </c>
      <c r="E54" s="7">
        <v>0.99850035684586003</v>
      </c>
      <c r="F54" s="32">
        <v>97830.369164406497</v>
      </c>
      <c r="G54" s="32">
        <v>146.71064338438737</v>
      </c>
      <c r="H54" s="32">
        <v>488733.79571107938</v>
      </c>
      <c r="I54" s="33">
        <v>7662521.9343307707</v>
      </c>
      <c r="J54" s="31">
        <v>0.99477860252867256</v>
      </c>
      <c r="K54" s="30">
        <v>78.324573440520311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3.1609424289566452E-4</v>
      </c>
      <c r="D55" s="7">
        <v>1.5793116579058556E-3</v>
      </c>
      <c r="E55" s="7">
        <v>0.99842068834209419</v>
      </c>
      <c r="F55" s="32">
        <v>97683.658521022109</v>
      </c>
      <c r="G55" s="32">
        <v>154.27294068914489</v>
      </c>
      <c r="H55" s="32">
        <v>488059.95096869534</v>
      </c>
      <c r="I55" s="33">
        <v>7173788.1386196911</v>
      </c>
      <c r="J55" s="31">
        <v>0.99862124381760087</v>
      </c>
      <c r="K55" s="30">
        <v>73.438978916579472</v>
      </c>
    </row>
    <row r="56" spans="1:12" ht="13.5" customHeight="1" x14ac:dyDescent="0.2">
      <c r="A56" s="9">
        <f t="shared" si="8"/>
        <v>15</v>
      </c>
      <c r="B56" s="8">
        <v>5</v>
      </c>
      <c r="C56" s="7">
        <v>3.888954575448817E-4</v>
      </c>
      <c r="D56" s="7">
        <v>1.942627476700863E-3</v>
      </c>
      <c r="E56" s="7">
        <v>0.99805737252329918</v>
      </c>
      <c r="F56" s="32">
        <v>97529.385580332964</v>
      </c>
      <c r="G56" s="32">
        <v>189.46326421410777</v>
      </c>
      <c r="H56" s="32">
        <v>487183.02191082336</v>
      </c>
      <c r="I56" s="33">
        <v>6685728.1876509963</v>
      </c>
      <c r="J56" s="31">
        <v>0.99820323495887864</v>
      </c>
      <c r="K56" s="30">
        <v>68.550910557558041</v>
      </c>
    </row>
    <row r="57" spans="1:12" ht="13.5" customHeight="1" x14ac:dyDescent="0.2">
      <c r="A57" s="9">
        <f t="shared" si="8"/>
        <v>20</v>
      </c>
      <c r="B57" s="8">
        <v>5</v>
      </c>
      <c r="C57" s="7">
        <v>5.1965400390681675E-4</v>
      </c>
      <c r="D57" s="7">
        <v>2.5950895955461155E-3</v>
      </c>
      <c r="E57" s="7">
        <v>0.99740491040445389</v>
      </c>
      <c r="F57" s="32">
        <v>97339.922316118857</v>
      </c>
      <c r="G57" s="32">
        <v>252.6058196338272</v>
      </c>
      <c r="H57" s="32">
        <v>486103.86475367937</v>
      </c>
      <c r="I57" s="33">
        <v>6198545.1657401733</v>
      </c>
      <c r="J57" s="31">
        <v>0.99778490401223074</v>
      </c>
      <c r="K57" s="30">
        <v>63.679372432720079</v>
      </c>
    </row>
    <row r="58" spans="1:12" ht="13.5" customHeight="1" x14ac:dyDescent="0.2">
      <c r="A58" s="9">
        <f t="shared" si="8"/>
        <v>25</v>
      </c>
      <c r="B58" s="8">
        <v>5</v>
      </c>
      <c r="C58" s="7">
        <v>6.8389219979892899E-4</v>
      </c>
      <c r="D58" s="7">
        <v>3.4138324435435048E-3</v>
      </c>
      <c r="E58" s="7">
        <v>0.99658616755645646</v>
      </c>
      <c r="F58" s="32">
        <v>97087.316496485029</v>
      </c>
      <c r="G58" s="32">
        <v>331.4398309122771</v>
      </c>
      <c r="H58" s="32">
        <v>484637.53645636496</v>
      </c>
      <c r="I58" s="33">
        <v>5712441.3009864939</v>
      </c>
      <c r="J58" s="31">
        <v>0.99698350825073689</v>
      </c>
      <c r="K58" s="30">
        <v>58.838183061670144</v>
      </c>
    </row>
    <row r="59" spans="1:12" ht="13.5" customHeight="1" x14ac:dyDescent="0.2">
      <c r="A59" s="9">
        <f t="shared" si="8"/>
        <v>30</v>
      </c>
      <c r="B59" s="8">
        <v>5</v>
      </c>
      <c r="C59" s="7">
        <v>8.738273448019218E-4</v>
      </c>
      <c r="D59" s="7">
        <v>4.3599921512014559E-3</v>
      </c>
      <c r="E59" s="7">
        <v>0.99564000784879858</v>
      </c>
      <c r="F59" s="32">
        <v>96755.876665572752</v>
      </c>
      <c r="G59" s="32">
        <v>421.85486284451326</v>
      </c>
      <c r="H59" s="32">
        <v>482766.83643968462</v>
      </c>
      <c r="I59" s="33">
        <v>5227803.7645301288</v>
      </c>
      <c r="J59" s="31">
        <v>0.99614000180349471</v>
      </c>
      <c r="K59" s="30">
        <v>54.030865562817674</v>
      </c>
    </row>
    <row r="60" spans="1:12" ht="13.5" customHeight="1" x14ac:dyDescent="0.2">
      <c r="A60" s="9">
        <f t="shared" si="8"/>
        <v>35</v>
      </c>
      <c r="B60" s="8">
        <v>5</v>
      </c>
      <c r="C60" s="7">
        <v>1.1187100999614098E-3</v>
      </c>
      <c r="D60" s="7">
        <v>5.5785535818393085E-3</v>
      </c>
      <c r="E60" s="7">
        <v>0.99442144641816066</v>
      </c>
      <c r="F60" s="32">
        <v>96334.021802728239</v>
      </c>
      <c r="G60" s="32">
        <v>537.40450238059566</v>
      </c>
      <c r="H60" s="32">
        <v>480378.69900265813</v>
      </c>
      <c r="I60" s="33">
        <v>4745036.9280904438</v>
      </c>
      <c r="J60" s="31">
        <v>0.9950532280662886</v>
      </c>
      <c r="K60" s="30">
        <v>49.256086679400539</v>
      </c>
    </row>
    <row r="61" spans="1:12" ht="13.5" customHeight="1" x14ac:dyDescent="0.2">
      <c r="A61" s="9">
        <f t="shared" si="8"/>
        <v>40</v>
      </c>
      <c r="B61" s="8">
        <v>5</v>
      </c>
      <c r="C61" s="7">
        <v>1.4559559136168515E-3</v>
      </c>
      <c r="D61" s="7">
        <v>7.2545090727414302E-3</v>
      </c>
      <c r="E61" s="7">
        <v>0.99274549092725861</v>
      </c>
      <c r="F61" s="32">
        <v>95796.617300347643</v>
      </c>
      <c r="G61" s="32">
        <v>694.95742934331065</v>
      </c>
      <c r="H61" s="32">
        <v>477320.37958272634</v>
      </c>
      <c r="I61" s="33">
        <v>4264658.2290877858</v>
      </c>
      <c r="J61" s="31">
        <v>0.99363352407947869</v>
      </c>
      <c r="K61" s="30">
        <v>44.517837364934906</v>
      </c>
    </row>
    <row r="62" spans="1:12" ht="13.5" customHeight="1" x14ac:dyDescent="0.2">
      <c r="A62" s="9">
        <f t="shared" si="8"/>
        <v>45</v>
      </c>
      <c r="B62" s="8">
        <v>5</v>
      </c>
      <c r="C62" s="7">
        <v>1.9591175339803463E-3</v>
      </c>
      <c r="D62" s="7">
        <v>9.7502221395386751E-3</v>
      </c>
      <c r="E62" s="7">
        <v>0.99024977786046131</v>
      </c>
      <c r="F62" s="32">
        <v>95101.659871004333</v>
      </c>
      <c r="G62" s="32">
        <v>927.2623095811432</v>
      </c>
      <c r="H62" s="32">
        <v>473306.11538003077</v>
      </c>
      <c r="I62" s="33">
        <v>3787337.8495050599</v>
      </c>
      <c r="J62" s="31">
        <v>0.99159000039720735</v>
      </c>
      <c r="K62" s="30">
        <v>39.824098282219218</v>
      </c>
    </row>
    <row r="63" spans="1:12" ht="13.5" customHeight="1" x14ac:dyDescent="0.2">
      <c r="A63" s="9">
        <f t="shared" si="8"/>
        <v>50</v>
      </c>
      <c r="B63" s="8">
        <v>5</v>
      </c>
      <c r="C63" s="7">
        <v>2.7782791876918957E-3</v>
      </c>
      <c r="D63" s="7">
        <v>1.3800946226423742E-2</v>
      </c>
      <c r="E63" s="7">
        <v>0.98619905377357631</v>
      </c>
      <c r="F63" s="32">
        <v>94174.397561423189</v>
      </c>
      <c r="G63" s="32">
        <v>1299.6957966510527</v>
      </c>
      <c r="H63" s="32">
        <v>467806.04426252708</v>
      </c>
      <c r="I63" s="33">
        <v>3314031.7341250293</v>
      </c>
      <c r="J63" s="31">
        <v>0.98837946322944181</v>
      </c>
      <c r="K63" s="30">
        <v>35.190368294774856</v>
      </c>
    </row>
    <row r="64" spans="1:12" ht="13.5" customHeight="1" x14ac:dyDescent="0.2">
      <c r="A64" s="9">
        <f t="shared" si="8"/>
        <v>55</v>
      </c>
      <c r="B64" s="8">
        <v>5</v>
      </c>
      <c r="C64" s="7">
        <v>4.1184512996346352E-3</v>
      </c>
      <c r="D64" s="7">
        <v>2.0395943491599205E-2</v>
      </c>
      <c r="E64" s="7">
        <v>0.97960405650840077</v>
      </c>
      <c r="F64" s="32">
        <v>92874.701764772137</v>
      </c>
      <c r="G64" s="32">
        <v>1894.2671689934214</v>
      </c>
      <c r="H64" s="32">
        <v>459946.47773581045</v>
      </c>
      <c r="I64" s="33">
        <v>2846225.6898625023</v>
      </c>
      <c r="J64" s="31">
        <v>0.98319909153994189</v>
      </c>
      <c r="K64" s="30">
        <v>30.645866266911565</v>
      </c>
    </row>
    <row r="65" spans="1:11" ht="13.5" customHeight="1" x14ac:dyDescent="0.2">
      <c r="A65" s="9">
        <f t="shared" si="8"/>
        <v>60</v>
      </c>
      <c r="B65" s="8">
        <v>5</v>
      </c>
      <c r="C65" s="7">
        <v>6.5592169551961545E-3</v>
      </c>
      <c r="D65" s="7">
        <v>3.2304702041850847E-2</v>
      </c>
      <c r="E65" s="7">
        <v>0.96769529795814913</v>
      </c>
      <c r="F65" s="32">
        <v>90980.434595778715</v>
      </c>
      <c r="G65" s="32">
        <v>2939.09583125473</v>
      </c>
      <c r="H65" s="32">
        <v>448086.38764820911</v>
      </c>
      <c r="I65" s="33">
        <v>2386279.2121266918</v>
      </c>
      <c r="J65" s="31">
        <v>0.97421419521248365</v>
      </c>
      <c r="K65" s="30">
        <v>26.228487726276587</v>
      </c>
    </row>
    <row r="66" spans="1:11" ht="13.5" customHeight="1" x14ac:dyDescent="0.2">
      <c r="A66" s="9">
        <f t="shared" si="8"/>
        <v>65</v>
      </c>
      <c r="B66" s="8">
        <v>5</v>
      </c>
      <c r="C66" s="7">
        <v>1.0762373272487309E-2</v>
      </c>
      <c r="D66" s="7">
        <v>5.2501787532514825E-2</v>
      </c>
      <c r="E66" s="7">
        <v>0.94749821246748522</v>
      </c>
      <c r="F66" s="32">
        <v>88041.338764523985</v>
      </c>
      <c r="G66" s="32">
        <v>4622.3276618931995</v>
      </c>
      <c r="H66" s="32">
        <v>429489.62509129976</v>
      </c>
      <c r="I66" s="33">
        <v>1938192.8244784828</v>
      </c>
      <c r="J66" s="31">
        <v>0.95849737222655917</v>
      </c>
      <c r="K66" s="30">
        <v>22.014576921216381</v>
      </c>
    </row>
    <row r="67" spans="1:11" ht="13.5" customHeight="1" x14ac:dyDescent="0.2">
      <c r="A67" s="9">
        <f t="shared" si="8"/>
        <v>70</v>
      </c>
      <c r="B67" s="8">
        <v>5</v>
      </c>
      <c r="C67" s="7">
        <v>1.8095577786666216E-2</v>
      </c>
      <c r="D67" s="7">
        <v>8.682051596637716E-2</v>
      </c>
      <c r="E67" s="7">
        <v>0.91317948403362281</v>
      </c>
      <c r="F67" s="32">
        <v>83419.011102630786</v>
      </c>
      <c r="G67" s="32">
        <v>7242.4815853353502</v>
      </c>
      <c r="H67" s="32">
        <v>400234.89002224599</v>
      </c>
      <c r="I67" s="33">
        <v>1508703.1993871829</v>
      </c>
      <c r="J67" s="31">
        <v>0.93188488531513447</v>
      </c>
      <c r="K67" s="30">
        <v>18.085843735680569</v>
      </c>
    </row>
    <row r="68" spans="1:11" ht="13.5" customHeight="1" x14ac:dyDescent="0.2">
      <c r="A68" s="9">
        <f t="shared" si="8"/>
        <v>75</v>
      </c>
      <c r="B68" s="8">
        <v>5</v>
      </c>
      <c r="C68" s="7">
        <v>2.9998922121380583E-2</v>
      </c>
      <c r="D68" s="7">
        <v>0.14006792712085001</v>
      </c>
      <c r="E68" s="7">
        <v>0.85993207287914997</v>
      </c>
      <c r="F68" s="32">
        <v>76176.529517295436</v>
      </c>
      <c r="G68" s="32">
        <v>10669.888584747816</v>
      </c>
      <c r="H68" s="32">
        <v>355675.7320004928</v>
      </c>
      <c r="I68" s="33">
        <v>1108468.309364937</v>
      </c>
      <c r="J68" s="31">
        <v>0.88866748218958003</v>
      </c>
      <c r="K68" s="30">
        <v>14.551310178987162</v>
      </c>
    </row>
    <row r="69" spans="1:11" ht="13.5" customHeight="1" x14ac:dyDescent="0.2">
      <c r="A69" s="9">
        <f t="shared" si="8"/>
        <v>80</v>
      </c>
      <c r="B69" s="8">
        <v>5</v>
      </c>
      <c r="C69" s="7">
        <v>4.8522756480905732E-2</v>
      </c>
      <c r="D69" s="7">
        <v>0.21721291227785713</v>
      </c>
      <c r="E69" s="7">
        <v>0.78278708772214289</v>
      </c>
      <c r="F69" s="32">
        <v>65506.64093254762</v>
      </c>
      <c r="G69" s="32">
        <v>14228.888250498552</v>
      </c>
      <c r="H69" s="32">
        <v>293241.54855253914</v>
      </c>
      <c r="I69" s="33">
        <v>752792.57736444427</v>
      </c>
      <c r="J69" s="31">
        <v>0.82446318983644584</v>
      </c>
      <c r="K69" s="30">
        <v>11.49185130923744</v>
      </c>
    </row>
    <row r="70" spans="1:11" ht="13.5" customHeight="1" x14ac:dyDescent="0.2">
      <c r="A70" s="9">
        <v>85</v>
      </c>
      <c r="B70" s="8">
        <v>5</v>
      </c>
      <c r="C70" s="7">
        <v>7.5581011456304553E-2</v>
      </c>
      <c r="D70" s="7">
        <v>0.3181941788881848</v>
      </c>
      <c r="E70" s="7">
        <v>0.6818058211118152</v>
      </c>
      <c r="F70" s="32">
        <v>51277.752682049068</v>
      </c>
      <c r="G70" s="32">
        <v>16316.282409896019</v>
      </c>
      <c r="H70" s="32">
        <v>215878.06375585363</v>
      </c>
      <c r="I70" s="33">
        <v>459551.02881190507</v>
      </c>
      <c r="J70" s="31">
        <v>0.73617829677084612</v>
      </c>
      <c r="K70" s="30">
        <v>8.9619962805581626</v>
      </c>
    </row>
    <row r="71" spans="1:11" ht="13.5" customHeight="1" x14ac:dyDescent="0.2">
      <c r="A71" s="9">
        <v>90</v>
      </c>
      <c r="B71" s="8">
        <v>5</v>
      </c>
      <c r="C71" s="7">
        <v>0.11182121282261391</v>
      </c>
      <c r="D71" s="7">
        <v>0.4339571608187987</v>
      </c>
      <c r="E71" s="7">
        <v>0.56604283918120135</v>
      </c>
      <c r="F71" s="32">
        <v>34961.470272153048</v>
      </c>
      <c r="G71" s="32">
        <v>15171.780377354371</v>
      </c>
      <c r="H71" s="32">
        <v>135678.91095423838</v>
      </c>
      <c r="I71" s="33">
        <v>243672.96505605141</v>
      </c>
      <c r="J71" s="31">
        <v>0.62849790568662811</v>
      </c>
      <c r="K71" s="30">
        <v>6.9697573688752419</v>
      </c>
    </row>
    <row r="72" spans="1:11" ht="13.5" customHeight="1" x14ac:dyDescent="0.2">
      <c r="A72" s="9">
        <v>95</v>
      </c>
      <c r="B72" s="8">
        <v>5</v>
      </c>
      <c r="C72" s="7">
        <v>0.15538999116889471</v>
      </c>
      <c r="D72" s="7">
        <v>0.54757880744145693</v>
      </c>
      <c r="E72" s="7">
        <v>0.45242119255854307</v>
      </c>
      <c r="F72" s="32">
        <v>19789.689894798677</v>
      </c>
      <c r="G72" s="32">
        <v>10836.414792230111</v>
      </c>
      <c r="H72" s="32">
        <v>69736.890456811467</v>
      </c>
      <c r="I72" s="33">
        <v>107994.05410181303</v>
      </c>
      <c r="J72" s="31">
        <v>0.51398474505984382</v>
      </c>
      <c r="K72" s="30">
        <v>5.4570867292972132</v>
      </c>
    </row>
    <row r="73" spans="1:11" ht="13.5" customHeight="1" x14ac:dyDescent="0.2">
      <c r="A73" s="9" t="s">
        <v>3</v>
      </c>
      <c r="B73" s="34" t="s">
        <v>10</v>
      </c>
      <c r="C73" s="7">
        <v>0.23402872167023137</v>
      </c>
      <c r="D73" s="7">
        <v>1</v>
      </c>
      <c r="E73" s="7">
        <v>0</v>
      </c>
      <c r="F73" s="32">
        <v>8953.2751025685666</v>
      </c>
      <c r="G73" s="32">
        <v>8953.2751025685666</v>
      </c>
      <c r="H73" s="32">
        <v>38257.163645001572</v>
      </c>
      <c r="I73" s="33">
        <v>38257.163645001572</v>
      </c>
      <c r="J73" s="31">
        <v>0.35425249994721053</v>
      </c>
      <c r="K73" s="30">
        <v>4.2729797986466584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7" t="s">
        <v>21</v>
      </c>
      <c r="C75" s="15" t="s">
        <v>8</v>
      </c>
      <c r="D75" s="16">
        <f>+G75*0.5122+J75*0.4878</f>
        <v>0.11379205292939035</v>
      </c>
      <c r="E75" s="39" t="s">
        <v>6</v>
      </c>
      <c r="F75" s="17" t="s">
        <v>8</v>
      </c>
      <c r="G75" s="18">
        <f>+(H29-F30)/G29</f>
        <v>0.11293752150270163</v>
      </c>
      <c r="H75" s="39" t="s">
        <v>7</v>
      </c>
      <c r="I75" s="15" t="s">
        <v>8</v>
      </c>
      <c r="J75" s="16">
        <f>(H52-F53)/G52</f>
        <v>0.11468932844548294</v>
      </c>
      <c r="K75" s="2"/>
    </row>
    <row r="76" spans="1:11" ht="15.75" customHeight="1" x14ac:dyDescent="0.2">
      <c r="B76" s="38"/>
      <c r="C76" s="19" t="s">
        <v>9</v>
      </c>
      <c r="D76" s="16">
        <f>+G76*0.5122+J76*0.4878</f>
        <v>1.2983634017046133</v>
      </c>
      <c r="E76" s="40"/>
      <c r="F76" s="20" t="s">
        <v>9</v>
      </c>
      <c r="G76" s="18">
        <f>+(H30-4*F31)/G30</f>
        <v>1.3340048570776055</v>
      </c>
      <c r="H76" s="40"/>
      <c r="I76" s="19" t="s">
        <v>9</v>
      </c>
      <c r="J76" s="16">
        <f>(H53-4*F54)/G53</f>
        <v>1.2609391429058296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tabSelected="1" view="pageBreakPreview" zoomScale="85" zoomScaleNormal="100" zoomScaleSheetLayoutView="85" workbookViewId="0">
      <selection activeCell="H13" sqref="H13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1" t="s">
        <v>29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35"/>
    </row>
    <row r="3" spans="1:12" x14ac:dyDescent="0.2">
      <c r="A3" s="41" t="s">
        <v>0</v>
      </c>
      <c r="B3" s="41"/>
      <c r="C3" s="41"/>
      <c r="D3" s="41"/>
      <c r="E3" s="41"/>
      <c r="F3" s="41"/>
      <c r="G3" s="41"/>
      <c r="H3" s="41"/>
      <c r="I3" s="41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2" t="s">
        <v>2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1.388158544947278E-2</v>
      </c>
      <c r="D6" s="7">
        <f t="shared" si="0"/>
        <v>1.3709657562986761E-2</v>
      </c>
      <c r="E6" s="7">
        <f t="shared" si="0"/>
        <v>0.9862903424370133</v>
      </c>
      <c r="F6" s="32">
        <f t="shared" si="0"/>
        <v>100000</v>
      </c>
      <c r="G6" s="32">
        <f t="shared" si="0"/>
        <v>1370.9657562986763</v>
      </c>
      <c r="H6" s="32">
        <f t="shared" si="0"/>
        <v>98778.770017574891</v>
      </c>
      <c r="I6" s="33">
        <f t="shared" si="0"/>
        <v>7981456.6146247657</v>
      </c>
      <c r="J6" s="31"/>
      <c r="K6" s="30">
        <f t="shared" ref="K6:K27" si="1">+K29*0.5122+K52*0.4878</f>
        <v>79.814566146247657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2.0195901682109442E-3</v>
      </c>
      <c r="D7" s="7">
        <f t="shared" si="0"/>
        <v>8.0343868932295989E-3</v>
      </c>
      <c r="E7" s="7">
        <f t="shared" si="0"/>
        <v>0.99196561310677045</v>
      </c>
      <c r="F7" s="32">
        <f t="shared" si="0"/>
        <v>98629.034243701317</v>
      </c>
      <c r="G7" s="32">
        <f t="shared" si="0"/>
        <v>792.46669035675154</v>
      </c>
      <c r="H7" s="32">
        <f t="shared" si="0"/>
        <v>392371.82333021238</v>
      </c>
      <c r="I7" s="33">
        <f t="shared" si="0"/>
        <v>7882677.8446071912</v>
      </c>
      <c r="J7" s="31">
        <f t="shared" ref="J7:J27" si="2">+J30*0.5122+J53*0.4878</f>
        <v>0.98230118669557442</v>
      </c>
      <c r="K7" s="30">
        <f t="shared" si="1"/>
        <v>79.91843438460198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3.0606294304640519E-4</v>
      </c>
      <c r="D8" s="7">
        <f t="shared" si="0"/>
        <v>1.5289817791354912E-3</v>
      </c>
      <c r="E8" s="7">
        <f t="shared" si="0"/>
        <v>0.99847101822086448</v>
      </c>
      <c r="F8" s="32">
        <f t="shared" si="0"/>
        <v>97836.567553344576</v>
      </c>
      <c r="G8" s="32">
        <f t="shared" si="0"/>
        <v>149.57249200629624</v>
      </c>
      <c r="H8" s="32">
        <f t="shared" si="0"/>
        <v>488759.81357399805</v>
      </c>
      <c r="I8" s="33">
        <f t="shared" si="0"/>
        <v>7490306.0212769788</v>
      </c>
      <c r="J8" s="31">
        <f t="shared" si="2"/>
        <v>0.99513223877846491</v>
      </c>
      <c r="K8" s="30">
        <f t="shared" si="1"/>
        <v>76.555930441360942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3.7098500116379047E-4</v>
      </c>
      <c r="D9" s="7">
        <f t="shared" si="0"/>
        <v>1.8533556382298718E-3</v>
      </c>
      <c r="E9" s="7">
        <f t="shared" si="0"/>
        <v>0.99814664436177014</v>
      </c>
      <c r="F9" s="32">
        <f t="shared" si="0"/>
        <v>97686.995061338268</v>
      </c>
      <c r="G9" s="32">
        <f t="shared" si="0"/>
        <v>180.99343792880487</v>
      </c>
      <c r="H9" s="32">
        <f t="shared" si="0"/>
        <v>488035.30391283403</v>
      </c>
      <c r="I9" s="33">
        <f t="shared" si="0"/>
        <v>7001546.2077029813</v>
      </c>
      <c r="J9" s="31">
        <f t="shared" si="2"/>
        <v>0.99851737324948775</v>
      </c>
      <c r="K9" s="30">
        <f t="shared" si="1"/>
        <v>71.669496842079823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6.7375773283433844E-4</v>
      </c>
      <c r="D10" s="7">
        <f t="shared" si="0"/>
        <v>3.3625609369842798E-3</v>
      </c>
      <c r="E10" s="7">
        <f t="shared" si="0"/>
        <v>0.99663743906301572</v>
      </c>
      <c r="F10" s="32">
        <f t="shared" si="0"/>
        <v>97506.00162340948</v>
      </c>
      <c r="G10" s="32">
        <f t="shared" si="0"/>
        <v>327.59178827285041</v>
      </c>
      <c r="H10" s="32">
        <f t="shared" si="0"/>
        <v>486773.84596684569</v>
      </c>
      <c r="I10" s="33">
        <f t="shared" si="0"/>
        <v>6513510.9037901461</v>
      </c>
      <c r="J10" s="31">
        <f t="shared" si="2"/>
        <v>0.99741377139593101</v>
      </c>
      <c r="K10" s="30">
        <f t="shared" si="1"/>
        <v>66.796436393828685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1.0080514093474173E-3</v>
      </c>
      <c r="D11" s="7">
        <f t="shared" si="0"/>
        <v>5.0250364424983584E-3</v>
      </c>
      <c r="E11" s="7">
        <f t="shared" si="0"/>
        <v>0.99497496355750159</v>
      </c>
      <c r="F11" s="32">
        <f t="shared" si="0"/>
        <v>97178.409835136612</v>
      </c>
      <c r="G11" s="32">
        <f t="shared" si="0"/>
        <v>487.48079298506673</v>
      </c>
      <c r="H11" s="32">
        <f t="shared" si="0"/>
        <v>484730.7339812417</v>
      </c>
      <c r="I11" s="33">
        <f t="shared" si="0"/>
        <v>6026737.0578233004</v>
      </c>
      <c r="J11" s="31">
        <f t="shared" si="2"/>
        <v>0.99579745182330814</v>
      </c>
      <c r="K11" s="30">
        <f t="shared" si="1"/>
        <v>62.009027594444007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1.2129380952626591E-3</v>
      </c>
      <c r="D12" s="7">
        <f t="shared" si="0"/>
        <v>6.0426716599018323E-3</v>
      </c>
      <c r="E12" s="7">
        <f t="shared" si="0"/>
        <v>0.9939573283400982</v>
      </c>
      <c r="F12" s="32">
        <f t="shared" si="0"/>
        <v>96690.929042151547</v>
      </c>
      <c r="G12" s="32">
        <f t="shared" si="0"/>
        <v>582.65177722023202</v>
      </c>
      <c r="H12" s="32">
        <f t="shared" si="0"/>
        <v>482021.19868783321</v>
      </c>
      <c r="I12" s="33">
        <f t="shared" si="0"/>
        <v>5542006.3238420589</v>
      </c>
      <c r="J12" s="31">
        <f t="shared" si="2"/>
        <v>0.99439754869761243</v>
      </c>
      <c r="K12" s="30">
        <f t="shared" si="1"/>
        <v>57.303139354272048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1.3439142581978445E-3</v>
      </c>
      <c r="D13" s="7">
        <f t="shared" si="0"/>
        <v>6.6940035967048284E-3</v>
      </c>
      <c r="E13" s="7">
        <f t="shared" si="0"/>
        <v>0.99330599640329509</v>
      </c>
      <c r="F13" s="32">
        <f t="shared" si="0"/>
        <v>96108.277264931326</v>
      </c>
      <c r="G13" s="32">
        <f t="shared" si="0"/>
        <v>641.16393933422592</v>
      </c>
      <c r="H13" s="32">
        <f t="shared" si="0"/>
        <v>478964.19831150176</v>
      </c>
      <c r="I13" s="33">
        <f t="shared" si="0"/>
        <v>5059985.1251542261</v>
      </c>
      <c r="J13" s="31">
        <f t="shared" si="2"/>
        <v>0.99363790817032194</v>
      </c>
      <c r="K13" s="30">
        <f t="shared" si="1"/>
        <v>52.630048551422114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1.5208501393973351E-3</v>
      </c>
      <c r="D14" s="7">
        <f t="shared" si="0"/>
        <v>7.5732963219629608E-3</v>
      </c>
      <c r="E14" s="7">
        <f t="shared" si="0"/>
        <v>0.99242670367803709</v>
      </c>
      <c r="F14" s="32">
        <f t="shared" si="0"/>
        <v>95467.113325597107</v>
      </c>
      <c r="G14" s="32">
        <f t="shared" si="0"/>
        <v>720.45430026128361</v>
      </c>
      <c r="H14" s="32">
        <f t="shared" si="0"/>
        <v>475574.55921006732</v>
      </c>
      <c r="I14" s="33">
        <f t="shared" si="0"/>
        <v>4581020.926842724</v>
      </c>
      <c r="J14" s="31">
        <f t="shared" si="2"/>
        <v>0.99289816761513228</v>
      </c>
      <c r="K14" s="30">
        <f t="shared" si="1"/>
        <v>47.96236769386411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1.8381103951859937E-3</v>
      </c>
      <c r="D15" s="7">
        <f t="shared" si="0"/>
        <v>9.1472648740844615E-3</v>
      </c>
      <c r="E15" s="7">
        <f t="shared" si="0"/>
        <v>0.99085273512591554</v>
      </c>
      <c r="F15" s="32">
        <f t="shared" si="0"/>
        <v>94746.659025335801</v>
      </c>
      <c r="G15" s="32">
        <f t="shared" si="0"/>
        <v>863.59948917793076</v>
      </c>
      <c r="H15" s="32">
        <f t="shared" si="0"/>
        <v>471651.8954670878</v>
      </c>
      <c r="I15" s="33">
        <f t="shared" si="0"/>
        <v>4105446.3676326568</v>
      </c>
      <c r="J15" s="31">
        <f t="shared" si="2"/>
        <v>0.99172261241605808</v>
      </c>
      <c r="K15" s="30">
        <f t="shared" si="1"/>
        <v>43.304340440602154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2.4332155116286117E-3</v>
      </c>
      <c r="D16" s="7">
        <f t="shared" si="4"/>
        <v>1.2091899550439097E-2</v>
      </c>
      <c r="E16" s="7">
        <f t="shared" si="4"/>
        <v>0.9879081004495609</v>
      </c>
      <c r="F16" s="32">
        <f t="shared" si="4"/>
        <v>93883.059536157874</v>
      </c>
      <c r="G16" s="32">
        <f t="shared" si="4"/>
        <v>1130.7261425637989</v>
      </c>
      <c r="H16" s="32">
        <f t="shared" si="4"/>
        <v>466727.93068843678</v>
      </c>
      <c r="I16" s="33">
        <f t="shared" si="4"/>
        <v>3633794.4721655687</v>
      </c>
      <c r="J16" s="31">
        <f t="shared" si="2"/>
        <v>0.9895212266374156</v>
      </c>
      <c r="K16" s="30">
        <f t="shared" si="1"/>
        <v>38.675824296608575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3.4697320213224938E-3</v>
      </c>
      <c r="D17" s="7">
        <f t="shared" si="4"/>
        <v>1.71994137387388E-2</v>
      </c>
      <c r="E17" s="7">
        <f t="shared" si="4"/>
        <v>0.98280058626126121</v>
      </c>
      <c r="F17" s="32">
        <f t="shared" si="4"/>
        <v>92752.333393594075</v>
      </c>
      <c r="G17" s="32">
        <f t="shared" si="4"/>
        <v>1587.683352473925</v>
      </c>
      <c r="H17" s="32">
        <f t="shared" si="4"/>
        <v>460023.21596951026</v>
      </c>
      <c r="I17" s="33">
        <f t="shared" si="4"/>
        <v>3167066.5414771317</v>
      </c>
      <c r="J17" s="31">
        <f t="shared" si="2"/>
        <v>0.98557224431162238</v>
      </c>
      <c r="K17" s="30">
        <f t="shared" si="1"/>
        <v>34.111831872483378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5.2161037832249065E-3</v>
      </c>
      <c r="D18" s="7">
        <f t="shared" si="4"/>
        <v>2.574514530858436E-2</v>
      </c>
      <c r="E18" s="7">
        <f t="shared" si="4"/>
        <v>0.97425485469141559</v>
      </c>
      <c r="F18" s="32">
        <f t="shared" si="4"/>
        <v>91164.650041120156</v>
      </c>
      <c r="G18" s="32">
        <f t="shared" si="4"/>
        <v>2332.8181873507706</v>
      </c>
      <c r="H18" s="32">
        <f t="shared" si="4"/>
        <v>450365.89232226752</v>
      </c>
      <c r="I18" s="33">
        <f t="shared" si="4"/>
        <v>2707043.3255076213</v>
      </c>
      <c r="J18" s="31">
        <f t="shared" si="2"/>
        <v>0.97889312328247724</v>
      </c>
      <c r="K18" s="30">
        <f t="shared" si="1"/>
        <v>29.655341314234562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8.1531674531750871E-3</v>
      </c>
      <c r="D19" s="7">
        <f t="shared" si="4"/>
        <v>3.995865413873384E-2</v>
      </c>
      <c r="E19" s="7">
        <f t="shared" si="4"/>
        <v>0.96004134586126622</v>
      </c>
      <c r="F19" s="32">
        <f t="shared" si="4"/>
        <v>88831.831853769399</v>
      </c>
      <c r="G19" s="32">
        <f t="shared" si="4"/>
        <v>3523.4488818052241</v>
      </c>
      <c r="H19" s="32">
        <f t="shared" si="4"/>
        <v>435935.46186584362</v>
      </c>
      <c r="I19" s="33">
        <f t="shared" si="4"/>
        <v>2256677.4331853539</v>
      </c>
      <c r="J19" s="31">
        <f t="shared" si="2"/>
        <v>0.96774229114170485</v>
      </c>
      <c r="K19" s="30">
        <f t="shared" si="1"/>
        <v>25.358472619409902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1.2962711263380916E-2</v>
      </c>
      <c r="D20" s="7">
        <f t="shared" si="4"/>
        <v>6.2813001335696339E-2</v>
      </c>
      <c r="E20" s="7">
        <f t="shared" si="4"/>
        <v>0.93718699866430366</v>
      </c>
      <c r="F20" s="32">
        <f t="shared" si="4"/>
        <v>85308.382971964165</v>
      </c>
      <c r="G20" s="32">
        <f t="shared" si="4"/>
        <v>5311.4178572320143</v>
      </c>
      <c r="H20" s="32">
        <f t="shared" si="4"/>
        <v>414119.36783236347</v>
      </c>
      <c r="I20" s="33">
        <f t="shared" si="4"/>
        <v>1820741.9713195101</v>
      </c>
      <c r="J20" s="31">
        <f t="shared" si="2"/>
        <v>0.94954986510504091</v>
      </c>
      <c r="K20" s="30">
        <f t="shared" si="1"/>
        <v>21.28962573110023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2.0797016213474871E-2</v>
      </c>
      <c r="D21" s="7">
        <f t="shared" si="4"/>
        <v>9.8970956076504829E-2</v>
      </c>
      <c r="E21" s="7">
        <f t="shared" si="4"/>
        <v>0.90102904392349514</v>
      </c>
      <c r="F21" s="32">
        <f t="shared" si="4"/>
        <v>79996.965114732157</v>
      </c>
      <c r="G21" s="32">
        <f t="shared" si="4"/>
        <v>7839.8488464337024</v>
      </c>
      <c r="H21" s="32">
        <f t="shared" si="4"/>
        <v>381543.53982122912</v>
      </c>
      <c r="I21" s="33">
        <f t="shared" si="4"/>
        <v>1406622.6034871468</v>
      </c>
      <c r="J21" s="31">
        <f t="shared" si="2"/>
        <v>0.92060097886896486</v>
      </c>
      <c r="K21" s="30">
        <f t="shared" si="1"/>
        <v>17.521920333975707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3.3107568323317911E-2</v>
      </c>
      <c r="D22" s="7">
        <f t="shared" si="4"/>
        <v>0.15316624626773012</v>
      </c>
      <c r="E22" s="7">
        <f t="shared" si="4"/>
        <v>0.84683375373226988</v>
      </c>
      <c r="F22" s="32">
        <f t="shared" si="4"/>
        <v>72157.116268298443</v>
      </c>
      <c r="G22" s="32">
        <f t="shared" si="4"/>
        <v>10935.264103912197</v>
      </c>
      <c r="H22" s="32">
        <f t="shared" si="4"/>
        <v>334729.36491411657</v>
      </c>
      <c r="I22" s="33">
        <f t="shared" si="4"/>
        <v>1025079.0636659176</v>
      </c>
      <c r="J22" s="31">
        <f t="shared" si="2"/>
        <v>0.87605012425295858</v>
      </c>
      <c r="K22" s="30">
        <f t="shared" si="1"/>
        <v>14.137954450546427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5.1750780898268914E-2</v>
      </c>
      <c r="D23" s="7">
        <f t="shared" si="4"/>
        <v>0.22947393350005249</v>
      </c>
      <c r="E23" s="7">
        <f t="shared" si="4"/>
        <v>0.77052606649994759</v>
      </c>
      <c r="F23" s="32">
        <f t="shared" si="4"/>
        <v>61221.852164386248</v>
      </c>
      <c r="G23" s="32">
        <f t="shared" si="4"/>
        <v>13896.316116621038</v>
      </c>
      <c r="H23" s="32">
        <f t="shared" si="4"/>
        <v>272371.21790844563</v>
      </c>
      <c r="I23" s="33">
        <f t="shared" si="4"/>
        <v>690349.69875180116</v>
      </c>
      <c r="J23" s="31">
        <f t="shared" si="2"/>
        <v>0.81170165737467448</v>
      </c>
      <c r="K23" s="30">
        <f t="shared" si="1"/>
        <v>11.203329887363054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7.868525043924364E-2</v>
      </c>
      <c r="D24" s="7">
        <f t="shared" si="4"/>
        <v>0.32831224643957513</v>
      </c>
      <c r="E24" s="7">
        <f t="shared" si="4"/>
        <v>0.67168775356042487</v>
      </c>
      <c r="F24" s="32">
        <f t="shared" si="4"/>
        <v>47325.536047765214</v>
      </c>
      <c r="G24" s="32">
        <f t="shared" si="4"/>
        <v>15367.257080494252</v>
      </c>
      <c r="H24" s="32">
        <f t="shared" si="4"/>
        <v>198296.57249104159</v>
      </c>
      <c r="I24" s="33">
        <f t="shared" si="4"/>
        <v>417978.48084335541</v>
      </c>
      <c r="J24" s="31">
        <f t="shared" si="2"/>
        <v>0.72508073688598063</v>
      </c>
      <c r="K24" s="30">
        <f t="shared" si="1"/>
        <v>8.7559333166164617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0.1151882590990457</v>
      </c>
      <c r="D25" s="7">
        <f t="shared" si="4"/>
        <v>0.44297654254644903</v>
      </c>
      <c r="E25" s="7">
        <f t="shared" si="4"/>
        <v>0.55702345745355097</v>
      </c>
      <c r="F25" s="32">
        <f t="shared" si="4"/>
        <v>31958.278967270962</v>
      </c>
      <c r="G25" s="32">
        <f t="shared" si="4"/>
        <v>13993.927115734667</v>
      </c>
      <c r="H25" s="32">
        <f t="shared" si="4"/>
        <v>123625.8598694071</v>
      </c>
      <c r="I25" s="33">
        <f t="shared" si="4"/>
        <v>219681.90835231385</v>
      </c>
      <c r="J25" s="31">
        <f t="shared" si="2"/>
        <v>0.61925897064548585</v>
      </c>
      <c r="K25" s="30">
        <f t="shared" si="1"/>
        <v>6.7934761130636279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0.16096588792991523</v>
      </c>
      <c r="D26" s="7">
        <f t="shared" si="5"/>
        <v>0.55976714231974745</v>
      </c>
      <c r="E26" s="7">
        <f t="shared" si="5"/>
        <v>0.44023285768025255</v>
      </c>
      <c r="F26" s="32">
        <f t="shared" si="5"/>
        <v>17964.351851536292</v>
      </c>
      <c r="G26" s="32">
        <f t="shared" si="5"/>
        <v>9920.4992527908798</v>
      </c>
      <c r="H26" s="32">
        <f t="shared" si="5"/>
        <v>63067.11754101079</v>
      </c>
      <c r="I26" s="33">
        <f t="shared" si="5"/>
        <v>96056.048482906743</v>
      </c>
      <c r="J26" s="31">
        <f t="shared" si="2"/>
        <v>0.50418696785705253</v>
      </c>
      <c r="K26" s="30">
        <f t="shared" si="1"/>
        <v>5.2566617638759485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0.25272790457006161</v>
      </c>
      <c r="D27" s="7">
        <f t="shared" si="6"/>
        <v>1</v>
      </c>
      <c r="E27" s="7">
        <f t="shared" si="6"/>
        <v>0</v>
      </c>
      <c r="F27" s="32">
        <f t="shared" si="6"/>
        <v>8043.8525987454113</v>
      </c>
      <c r="G27" s="32">
        <f t="shared" si="6"/>
        <v>8043.8525987454113</v>
      </c>
      <c r="H27" s="32">
        <f t="shared" si="6"/>
        <v>32988.930941895946</v>
      </c>
      <c r="I27" s="33">
        <f t="shared" si="6"/>
        <v>32988.930941895946</v>
      </c>
      <c r="J27" s="31">
        <f t="shared" si="2"/>
        <v>0.33425425779897033</v>
      </c>
      <c r="K27" s="30">
        <f t="shared" si="1"/>
        <v>3.9912319000838159</v>
      </c>
    </row>
    <row r="28" spans="1:11" ht="20.25" customHeight="1" x14ac:dyDescent="0.2">
      <c r="A28" s="42" t="s">
        <v>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ht="13.5" customHeight="1" x14ac:dyDescent="0.2">
      <c r="A29" s="6">
        <v>0</v>
      </c>
      <c r="B29" s="8">
        <v>1</v>
      </c>
      <c r="C29" s="7">
        <v>1.5487220108849875E-2</v>
      </c>
      <c r="D29" s="7">
        <v>1.5276022443741967E-2</v>
      </c>
      <c r="E29" s="7">
        <v>0.98472397755625807</v>
      </c>
      <c r="F29" s="32">
        <v>100000</v>
      </c>
      <c r="G29" s="32">
        <v>1527.6022443741967</v>
      </c>
      <c r="H29" s="32">
        <v>98636.310043871446</v>
      </c>
      <c r="I29" s="33">
        <v>7729002.1591903102</v>
      </c>
      <c r="J29" s="31"/>
      <c r="K29" s="30">
        <v>77.290021591903098</v>
      </c>
    </row>
    <row r="30" spans="1:11" ht="13.5" customHeight="1" x14ac:dyDescent="0.2">
      <c r="A30" s="6">
        <v>1</v>
      </c>
      <c r="B30" s="8">
        <v>4</v>
      </c>
      <c r="C30" s="7">
        <v>1.953565637204308E-3</v>
      </c>
      <c r="D30" s="7">
        <v>7.7737318184995961E-3</v>
      </c>
      <c r="E30" s="7">
        <v>0.99222626818150039</v>
      </c>
      <c r="F30" s="32">
        <v>98472.397755625803</v>
      </c>
      <c r="G30" s="32">
        <v>765.49801167685655</v>
      </c>
      <c r="H30" s="32">
        <v>391846.5789418465</v>
      </c>
      <c r="I30" s="33">
        <v>7630365.8491464388</v>
      </c>
      <c r="J30" s="31">
        <v>0.98096577797143591</v>
      </c>
      <c r="K30" s="30">
        <v>77.487357097593474</v>
      </c>
    </row>
    <row r="31" spans="1:11" ht="13.5" customHeight="1" x14ac:dyDescent="0.2">
      <c r="A31" s="6">
        <v>5</v>
      </c>
      <c r="B31" s="8">
        <v>5</v>
      </c>
      <c r="C31" s="7">
        <v>3.3230793087650126E-4</v>
      </c>
      <c r="D31" s="7">
        <v>1.6599888337829364E-3</v>
      </c>
      <c r="E31" s="7">
        <v>0.99834001116621707</v>
      </c>
      <c r="F31" s="32">
        <v>97706.899743948947</v>
      </c>
      <c r="G31" s="32">
        <v>162.1923625585041</v>
      </c>
      <c r="H31" s="32">
        <v>488078.51841122977</v>
      </c>
      <c r="I31" s="33">
        <v>7238519.2702045925</v>
      </c>
      <c r="J31" s="31">
        <v>0.99509795218450892</v>
      </c>
      <c r="K31" s="30">
        <v>74.084013403084967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4.4512783882782976E-4</v>
      </c>
      <c r="D32" s="7">
        <v>2.2235250230612921E-3</v>
      </c>
      <c r="E32" s="7">
        <v>0.99777647497693867</v>
      </c>
      <c r="F32" s="32">
        <v>97544.707381390443</v>
      </c>
      <c r="G32" s="32">
        <v>216.89309772971319</v>
      </c>
      <c r="H32" s="32">
        <v>487260.24034098868</v>
      </c>
      <c r="I32" s="33">
        <v>6750440.7517933631</v>
      </c>
      <c r="J32" s="31">
        <v>0.99832347042663394</v>
      </c>
      <c r="K32" s="30">
        <v>69.203557353448076</v>
      </c>
    </row>
    <row r="33" spans="1:11" ht="13.5" customHeight="1" x14ac:dyDescent="0.2">
      <c r="A33" s="9">
        <f t="shared" si="7"/>
        <v>15</v>
      </c>
      <c r="B33" s="8">
        <v>5</v>
      </c>
      <c r="C33" s="7">
        <v>9.7189724868949477E-4</v>
      </c>
      <c r="D33" s="7">
        <v>4.8488429950569231E-3</v>
      </c>
      <c r="E33" s="7">
        <v>0.99515115700494305</v>
      </c>
      <c r="F33" s="32">
        <v>97327.814283660729</v>
      </c>
      <c r="G33" s="32">
        <v>471.92729051352944</v>
      </c>
      <c r="H33" s="32">
        <v>485573.23436183785</v>
      </c>
      <c r="I33" s="33">
        <v>6263180.511452374</v>
      </c>
      <c r="J33" s="31">
        <v>0.99653777214005757</v>
      </c>
      <c r="K33" s="30">
        <v>64.351393869777155</v>
      </c>
    </row>
    <row r="34" spans="1:11" ht="13.5" customHeight="1" x14ac:dyDescent="0.2">
      <c r="A34" s="9">
        <f t="shared" si="7"/>
        <v>20</v>
      </c>
      <c r="B34" s="8">
        <v>5</v>
      </c>
      <c r="C34" s="7">
        <v>1.5090230315089825E-3</v>
      </c>
      <c r="D34" s="7">
        <v>7.5180053195034484E-3</v>
      </c>
      <c r="E34" s="7">
        <v>0.99248199468049658</v>
      </c>
      <c r="F34" s="32">
        <v>96855.8869931472</v>
      </c>
      <c r="G34" s="32">
        <v>728.16307363970554</v>
      </c>
      <c r="H34" s="32">
        <v>482539.40359781124</v>
      </c>
      <c r="I34" s="33">
        <v>5777607.2770905364</v>
      </c>
      <c r="J34" s="31">
        <v>0.9937520634389706</v>
      </c>
      <c r="K34" s="30">
        <v>59.651586046590197</v>
      </c>
    </row>
    <row r="35" spans="1:11" ht="13.5" customHeight="1" x14ac:dyDescent="0.2">
      <c r="A35" s="9">
        <f t="shared" si="7"/>
        <v>25</v>
      </c>
      <c r="B35" s="8">
        <v>5</v>
      </c>
      <c r="C35" s="7">
        <v>1.7640023140404319E-3</v>
      </c>
      <c r="D35" s="7">
        <v>8.7816345869061764E-3</v>
      </c>
      <c r="E35" s="7">
        <v>0.99121836541309383</v>
      </c>
      <c r="F35" s="32">
        <v>96127.723919507494</v>
      </c>
      <c r="G35" s="32">
        <v>844.15854513211525</v>
      </c>
      <c r="H35" s="32">
        <v>478547.30031423684</v>
      </c>
      <c r="I35" s="33">
        <v>5295067.8734927252</v>
      </c>
      <c r="J35" s="31">
        <v>0.99172688643909845</v>
      </c>
      <c r="K35" s="30">
        <v>55.083670533243335</v>
      </c>
    </row>
    <row r="36" spans="1:11" ht="13.5" customHeight="1" x14ac:dyDescent="0.2">
      <c r="A36" s="9">
        <f t="shared" si="7"/>
        <v>30</v>
      </c>
      <c r="B36" s="8">
        <v>5</v>
      </c>
      <c r="C36" s="7">
        <v>1.8519749837020748E-3</v>
      </c>
      <c r="D36" s="7">
        <v>9.2174495615781511E-3</v>
      </c>
      <c r="E36" s="7">
        <v>0.99078255043842189</v>
      </c>
      <c r="F36" s="32">
        <v>95283.565374375379</v>
      </c>
      <c r="G36" s="32">
        <v>878.27145788563939</v>
      </c>
      <c r="H36" s="32">
        <v>474235.05480078666</v>
      </c>
      <c r="I36" s="33">
        <v>4816520.5731784888</v>
      </c>
      <c r="J36" s="31">
        <v>0.99098888341733715</v>
      </c>
      <c r="K36" s="30">
        <v>50.549331925753023</v>
      </c>
    </row>
    <row r="37" spans="1:11" ht="13.5" customHeight="1" x14ac:dyDescent="0.2">
      <c r="A37" s="9">
        <f t="shared" si="7"/>
        <v>35</v>
      </c>
      <c r="B37" s="8">
        <v>5</v>
      </c>
      <c r="C37" s="7">
        <v>1.9810764651026036E-3</v>
      </c>
      <c r="D37" s="7">
        <v>9.8572361675894043E-3</v>
      </c>
      <c r="E37" s="7">
        <v>0.99014276383241062</v>
      </c>
      <c r="F37" s="32">
        <v>94405.29391648974</v>
      </c>
      <c r="G37" s="32">
        <v>930.57527760553057</v>
      </c>
      <c r="H37" s="32">
        <v>469732.13502757676</v>
      </c>
      <c r="I37" s="33">
        <v>4342285.5183777018</v>
      </c>
      <c r="J37" s="31">
        <v>0.99050487784986407</v>
      </c>
      <c r="K37" s="30">
        <v>45.996207820917938</v>
      </c>
    </row>
    <row r="38" spans="1:11" ht="13.5" customHeight="1" x14ac:dyDescent="0.2">
      <c r="A38" s="9">
        <f t="shared" si="7"/>
        <v>40</v>
      </c>
      <c r="B38" s="8">
        <v>5</v>
      </c>
      <c r="C38" s="7">
        <v>2.3024379247178223E-3</v>
      </c>
      <c r="D38" s="7">
        <v>1.144838863610193E-2</v>
      </c>
      <c r="E38" s="7">
        <v>0.98855161136389802</v>
      </c>
      <c r="F38" s="32">
        <v>93474.718638884209</v>
      </c>
      <c r="G38" s="32">
        <v>1070.1349066282273</v>
      </c>
      <c r="H38" s="32">
        <v>464783.39117845218</v>
      </c>
      <c r="I38" s="33">
        <v>3872553.3833501246</v>
      </c>
      <c r="J38" s="31">
        <v>0.98946475346245144</v>
      </c>
      <c r="K38" s="30">
        <v>41.428885154613297</v>
      </c>
    </row>
    <row r="39" spans="1:11" ht="13.5" customHeight="1" x14ac:dyDescent="0.2">
      <c r="A39" s="9">
        <f t="shared" si="7"/>
        <v>45</v>
      </c>
      <c r="B39" s="8">
        <v>5</v>
      </c>
      <c r="C39" s="7">
        <v>3.0194327100282695E-3</v>
      </c>
      <c r="D39" s="7">
        <v>1.4989539454293132E-2</v>
      </c>
      <c r="E39" s="7">
        <v>0.98501046054570685</v>
      </c>
      <c r="F39" s="32">
        <v>92404.583732255982</v>
      </c>
      <c r="G39" s="32">
        <v>1385.1021536121843</v>
      </c>
      <c r="H39" s="32">
        <v>458729.26692882529</v>
      </c>
      <c r="I39" s="33">
        <v>3407769.9921716722</v>
      </c>
      <c r="J39" s="31">
        <v>0.98697431026036297</v>
      </c>
      <c r="K39" s="30">
        <v>36.878798156222963</v>
      </c>
    </row>
    <row r="40" spans="1:11" ht="13.5" customHeight="1" x14ac:dyDescent="0.2">
      <c r="A40" s="9">
        <f t="shared" si="7"/>
        <v>50</v>
      </c>
      <c r="B40" s="8">
        <v>5</v>
      </c>
      <c r="C40" s="7">
        <v>4.3189659525975825E-3</v>
      </c>
      <c r="D40" s="7">
        <v>2.1377638384905532E-2</v>
      </c>
      <c r="E40" s="7">
        <v>0.97862236161509442</v>
      </c>
      <c r="F40" s="32">
        <v>91019.481578643798</v>
      </c>
      <c r="G40" s="32">
        <v>1945.7815631698177</v>
      </c>
      <c r="H40" s="32">
        <v>450520.23667830823</v>
      </c>
      <c r="I40" s="33">
        <v>2949040.7252428466</v>
      </c>
      <c r="J40" s="31">
        <v>0.98210484736350878</v>
      </c>
      <c r="K40" s="30">
        <v>32.400104616007724</v>
      </c>
    </row>
    <row r="41" spans="1:11" ht="13.5" customHeight="1" x14ac:dyDescent="0.2">
      <c r="A41" s="9">
        <f t="shared" si="7"/>
        <v>55</v>
      </c>
      <c r="B41" s="8">
        <v>5</v>
      </c>
      <c r="C41" s="7">
        <v>6.543939019304606E-3</v>
      </c>
      <c r="D41" s="7">
        <v>3.2225998504016536E-2</v>
      </c>
      <c r="E41" s="7">
        <v>0.96777400149598347</v>
      </c>
      <c r="F41" s="32">
        <v>89073.70001547398</v>
      </c>
      <c r="G41" s="32">
        <v>2870.4889234458824</v>
      </c>
      <c r="H41" s="32">
        <v>438648.48296690208</v>
      </c>
      <c r="I41" s="33">
        <v>2498520.4885645383</v>
      </c>
      <c r="J41" s="31">
        <v>0.97364878923322795</v>
      </c>
      <c r="K41" s="30">
        <v>28.050035960451769</v>
      </c>
    </row>
    <row r="42" spans="1:11" ht="13.5" customHeight="1" x14ac:dyDescent="0.2">
      <c r="A42" s="9">
        <f t="shared" si="7"/>
        <v>60</v>
      </c>
      <c r="B42" s="8">
        <v>5</v>
      </c>
      <c r="C42" s="7">
        <v>1.0121235551052713E-2</v>
      </c>
      <c r="D42" s="7">
        <v>4.9433495581219074E-2</v>
      </c>
      <c r="E42" s="7">
        <v>0.95056650441878088</v>
      </c>
      <c r="F42" s="32">
        <v>86203.211092028097</v>
      </c>
      <c r="G42" s="32">
        <v>4261.3260546046658</v>
      </c>
      <c r="H42" s="32">
        <v>421028.24631538626</v>
      </c>
      <c r="I42" s="33">
        <v>2059872.0055976361</v>
      </c>
      <c r="J42" s="31">
        <v>0.95983062215937187</v>
      </c>
      <c r="K42" s="30">
        <v>23.895536830972286</v>
      </c>
    </row>
    <row r="43" spans="1:11" ht="13.5" customHeight="1" x14ac:dyDescent="0.2">
      <c r="A43" s="9">
        <f t="shared" si="7"/>
        <v>65</v>
      </c>
      <c r="B43" s="8">
        <v>5</v>
      </c>
      <c r="C43" s="7">
        <v>1.5790883854688128E-2</v>
      </c>
      <c r="D43" s="7">
        <v>7.6125351018027754E-2</v>
      </c>
      <c r="E43" s="7">
        <v>0.92387464898197225</v>
      </c>
      <c r="F43" s="32">
        <v>81941.885037423432</v>
      </c>
      <c r="G43" s="32">
        <v>6237.854761552735</v>
      </c>
      <c r="H43" s="32">
        <v>395028.85455653514</v>
      </c>
      <c r="I43" s="33">
        <v>1638843.7592822497</v>
      </c>
      <c r="J43" s="31">
        <v>0.93824786819795614</v>
      </c>
      <c r="K43" s="30">
        <v>20.000073936958838</v>
      </c>
    </row>
    <row r="44" spans="1:11" ht="13.5" customHeight="1" x14ac:dyDescent="0.2">
      <c r="A44" s="9">
        <f t="shared" si="7"/>
        <v>70</v>
      </c>
      <c r="B44" s="8">
        <v>5</v>
      </c>
      <c r="C44" s="7">
        <v>2.4589325567835187E-2</v>
      </c>
      <c r="D44" s="7">
        <v>0.11616992611999021</v>
      </c>
      <c r="E44" s="7">
        <v>0.88383007388000978</v>
      </c>
      <c r="F44" s="32">
        <v>75704.030275870697</v>
      </c>
      <c r="G44" s="32">
        <v>8794.5316041334008</v>
      </c>
      <c r="H44" s="32">
        <v>357656.47902264365</v>
      </c>
      <c r="I44" s="33">
        <v>1243814.9047257146</v>
      </c>
      <c r="J44" s="31">
        <v>0.90539330202638935</v>
      </c>
      <c r="K44" s="30">
        <v>16.429969450677426</v>
      </c>
    </row>
    <row r="45" spans="1:11" ht="13.5" customHeight="1" x14ac:dyDescent="0.2">
      <c r="A45" s="9">
        <f t="shared" si="7"/>
        <v>75</v>
      </c>
      <c r="B45" s="8">
        <v>5</v>
      </c>
      <c r="C45" s="7">
        <v>3.8061797635086013E-2</v>
      </c>
      <c r="D45" s="7">
        <v>0.17435831322085216</v>
      </c>
      <c r="E45" s="7">
        <v>0.82564168677914784</v>
      </c>
      <c r="F45" s="32">
        <v>66909.498671737296</v>
      </c>
      <c r="G45" s="32">
        <v>11666.227326856962</v>
      </c>
      <c r="H45" s="32">
        <v>306507.52333628183</v>
      </c>
      <c r="I45" s="33">
        <v>886158.42570307082</v>
      </c>
      <c r="J45" s="31">
        <v>0.85698859468131283</v>
      </c>
      <c r="K45" s="30">
        <v>13.244134888091546</v>
      </c>
    </row>
    <row r="46" spans="1:11" ht="13.5" customHeight="1" x14ac:dyDescent="0.2">
      <c r="A46" s="9">
        <f t="shared" si="7"/>
        <v>80</v>
      </c>
      <c r="B46" s="8">
        <v>5</v>
      </c>
      <c r="C46" s="7">
        <v>5.7964393119331652E-2</v>
      </c>
      <c r="D46" s="7">
        <v>0.2537670276847358</v>
      </c>
      <c r="E46" s="7">
        <v>0.7462329723152642</v>
      </c>
      <c r="F46" s="32">
        <v>55243.271344880333</v>
      </c>
      <c r="G46" s="32">
        <v>14018.920768771619</v>
      </c>
      <c r="H46" s="32">
        <v>241854.00750958922</v>
      </c>
      <c r="I46" s="33">
        <v>579650.90236678894</v>
      </c>
      <c r="J46" s="31">
        <v>0.78906385356238518</v>
      </c>
      <c r="K46" s="30">
        <v>10.492696906887794</v>
      </c>
    </row>
    <row r="47" spans="1:11" ht="13.5" customHeight="1" x14ac:dyDescent="0.2">
      <c r="A47" s="9">
        <v>85</v>
      </c>
      <c r="B47" s="8">
        <v>5</v>
      </c>
      <c r="C47" s="7">
        <v>8.6424339739006789E-2</v>
      </c>
      <c r="D47" s="7">
        <v>0.35489453532835147</v>
      </c>
      <c r="E47" s="7">
        <v>0.64510546467164853</v>
      </c>
      <c r="F47" s="32">
        <v>41224.350576108714</v>
      </c>
      <c r="G47" s="32">
        <v>14630.29674192116</v>
      </c>
      <c r="H47" s="32">
        <v>169284.44910430617</v>
      </c>
      <c r="I47" s="33">
        <v>337796.89485719975</v>
      </c>
      <c r="J47" s="31">
        <v>0.69994477597231564</v>
      </c>
      <c r="K47" s="30">
        <v>8.1941107655184648</v>
      </c>
    </row>
    <row r="48" spans="1:11" ht="13.5" customHeight="1" x14ac:dyDescent="0.2">
      <c r="A48" s="9">
        <v>90</v>
      </c>
      <c r="B48" s="8">
        <v>5</v>
      </c>
      <c r="C48" s="7">
        <v>0.12521276133198067</v>
      </c>
      <c r="D48" s="7">
        <v>0.4718872334822577</v>
      </c>
      <c r="E48" s="7">
        <v>0.5281127665177423</v>
      </c>
      <c r="F48" s="32">
        <v>26594.053834187554</v>
      </c>
      <c r="G48" s="32">
        <v>12549.394490892993</v>
      </c>
      <c r="H48" s="32">
        <v>100224.5646321973</v>
      </c>
      <c r="I48" s="33">
        <v>168512.44575289355</v>
      </c>
      <c r="J48" s="31">
        <v>0.59204826646801456</v>
      </c>
      <c r="K48" s="30">
        <v>6.3364708067284239</v>
      </c>
    </row>
    <row r="49" spans="1:12" ht="13.5" customHeight="1" x14ac:dyDescent="0.2">
      <c r="A49" s="9">
        <v>95</v>
      </c>
      <c r="B49" s="8">
        <v>5</v>
      </c>
      <c r="C49" s="7">
        <v>0.17513255595183352</v>
      </c>
      <c r="D49" s="7">
        <v>0.59265407678069193</v>
      </c>
      <c r="E49" s="7">
        <v>0.40734592321930807</v>
      </c>
      <c r="F49" s="32">
        <v>14044.659343294561</v>
      </c>
      <c r="G49" s="32">
        <v>8323.6246167995578</v>
      </c>
      <c r="H49" s="32">
        <v>47527.568883816173</v>
      </c>
      <c r="I49" s="33">
        <v>68287.881120696242</v>
      </c>
      <c r="J49" s="31">
        <v>0.47421077914613224</v>
      </c>
      <c r="K49" s="30">
        <v>4.8621956183863864</v>
      </c>
    </row>
    <row r="50" spans="1:12" ht="13.5" customHeight="1" x14ac:dyDescent="0.2">
      <c r="A50" s="9" t="s">
        <v>3</v>
      </c>
      <c r="B50" s="34" t="s">
        <v>10</v>
      </c>
      <c r="C50" s="7">
        <v>0.2755755626994742</v>
      </c>
      <c r="D50" s="7">
        <v>1</v>
      </c>
      <c r="E50" s="7">
        <v>0</v>
      </c>
      <c r="F50" s="32">
        <v>5721.0347264950033</v>
      </c>
      <c r="G50" s="32">
        <v>5721.0347264950033</v>
      </c>
      <c r="H50" s="32">
        <v>20760.312236880065</v>
      </c>
      <c r="I50" s="33">
        <v>20760.312236880065</v>
      </c>
      <c r="J50" s="31">
        <v>0.30401166204274227</v>
      </c>
      <c r="K50" s="30">
        <v>3.6287687856072299</v>
      </c>
    </row>
    <row r="51" spans="1:12" ht="20.25" customHeight="1" x14ac:dyDescent="0.2">
      <c r="A51" s="42" t="s">
        <v>5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</row>
    <row r="52" spans="1:12" ht="13.5" customHeight="1" x14ac:dyDescent="0.2">
      <c r="A52" s="6">
        <v>0</v>
      </c>
      <c r="B52" s="8">
        <v>1</v>
      </c>
      <c r="C52" s="7">
        <v>1.2195636141287158E-2</v>
      </c>
      <c r="D52" s="7">
        <v>1.2064942327392636E-2</v>
      </c>
      <c r="E52" s="7">
        <v>0.98793505767260736</v>
      </c>
      <c r="F52" s="32">
        <v>100000</v>
      </c>
      <c r="G52" s="32">
        <v>1206.4942327392637</v>
      </c>
      <c r="H52" s="32">
        <v>98928.355910422164</v>
      </c>
      <c r="I52" s="33">
        <v>8246538.9681990342</v>
      </c>
      <c r="J52" s="31"/>
      <c r="K52" s="30">
        <v>82.465389681990345</v>
      </c>
      <c r="L52" s="29"/>
    </row>
    <row r="53" spans="1:12" ht="13.5" customHeight="1" x14ac:dyDescent="0.2">
      <c r="A53" s="6">
        <v>1</v>
      </c>
      <c r="B53" s="8">
        <v>4</v>
      </c>
      <c r="C53" s="7">
        <v>2.0889172792843335E-3</v>
      </c>
      <c r="D53" s="7">
        <v>8.3080800651785681E-3</v>
      </c>
      <c r="E53" s="7">
        <v>0.99169191993482142</v>
      </c>
      <c r="F53" s="32">
        <v>98793.505767260736</v>
      </c>
      <c r="G53" s="32">
        <v>820.78435583408282</v>
      </c>
      <c r="H53" s="32">
        <v>392923.34070561419</v>
      </c>
      <c r="I53" s="33">
        <v>8147610.6122886119</v>
      </c>
      <c r="J53" s="31">
        <v>0.98370339323207268</v>
      </c>
      <c r="K53" s="30">
        <v>82.471115373543668</v>
      </c>
    </row>
    <row r="54" spans="1:12" ht="13.5" customHeight="1" x14ac:dyDescent="0.2">
      <c r="A54" s="6">
        <v>5</v>
      </c>
      <c r="B54" s="8">
        <v>5</v>
      </c>
      <c r="C54" s="7">
        <v>2.7850516779717353E-4</v>
      </c>
      <c r="D54" s="7">
        <v>1.3914216860841967E-3</v>
      </c>
      <c r="E54" s="7">
        <v>0.99860857831391581</v>
      </c>
      <c r="F54" s="32">
        <v>97972.721411426654</v>
      </c>
      <c r="G54" s="32">
        <v>136.32136921654455</v>
      </c>
      <c r="H54" s="32">
        <v>489475.18746159523</v>
      </c>
      <c r="I54" s="33">
        <v>7754687.2715829974</v>
      </c>
      <c r="J54" s="31">
        <v>0.99516824040500085</v>
      </c>
      <c r="K54" s="30">
        <v>79.151494006356756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2.9313350167317766E-4</v>
      </c>
      <c r="D55" s="7">
        <v>1.4646701956086059E-3</v>
      </c>
      <c r="E55" s="7">
        <v>0.99853532980439141</v>
      </c>
      <c r="F55" s="32">
        <v>97836.400042210109</v>
      </c>
      <c r="G55" s="32">
        <v>143.2980591874657</v>
      </c>
      <c r="H55" s="32">
        <v>488849.13655223383</v>
      </c>
      <c r="I55" s="33">
        <v>7265212.0841214024</v>
      </c>
      <c r="J55" s="31">
        <v>0.99872097518853187</v>
      </c>
      <c r="K55" s="30">
        <v>74.25878385740819</v>
      </c>
    </row>
    <row r="56" spans="1:12" ht="13.5" customHeight="1" x14ac:dyDescent="0.2">
      <c r="A56" s="9">
        <f t="shared" si="8"/>
        <v>15</v>
      </c>
      <c r="B56" s="8">
        <v>5</v>
      </c>
      <c r="C56" s="7">
        <v>3.6070512926523015E-4</v>
      </c>
      <c r="D56" s="7">
        <v>1.8019343069211231E-3</v>
      </c>
      <c r="E56" s="7">
        <v>0.9981980656930789</v>
      </c>
      <c r="F56" s="32">
        <v>97693.101983022643</v>
      </c>
      <c r="G56" s="32">
        <v>176.03655201275251</v>
      </c>
      <c r="H56" s="32">
        <v>488034.51276488794</v>
      </c>
      <c r="I56" s="33">
        <v>6776362.9475691682</v>
      </c>
      <c r="J56" s="31">
        <v>0.99833358857276233</v>
      </c>
      <c r="K56" s="30">
        <v>69.363781167955764</v>
      </c>
    </row>
    <row r="57" spans="1:12" ht="13.5" customHeight="1" x14ac:dyDescent="0.2">
      <c r="A57" s="9">
        <f t="shared" si="8"/>
        <v>20</v>
      </c>
      <c r="B57" s="8">
        <v>5</v>
      </c>
      <c r="C57" s="7">
        <v>4.8202093605681945E-4</v>
      </c>
      <c r="D57" s="7">
        <v>2.4073680152699719E-3</v>
      </c>
      <c r="E57" s="7">
        <v>0.99759263198473003</v>
      </c>
      <c r="F57" s="32">
        <v>97517.065431009891</v>
      </c>
      <c r="G57" s="32">
        <v>234.75946426160226</v>
      </c>
      <c r="H57" s="32">
        <v>487031.67580656579</v>
      </c>
      <c r="I57" s="33">
        <v>6288328.4348042803</v>
      </c>
      <c r="J57" s="31">
        <v>0.99794515155774388</v>
      </c>
      <c r="K57" s="30">
        <v>64.484389547725527</v>
      </c>
    </row>
    <row r="58" spans="1:12" ht="13.5" customHeight="1" x14ac:dyDescent="0.2">
      <c r="A58" s="9">
        <f t="shared" si="8"/>
        <v>25</v>
      </c>
      <c r="B58" s="8">
        <v>5</v>
      </c>
      <c r="C58" s="7">
        <v>6.3430936861654322E-4</v>
      </c>
      <c r="D58" s="7">
        <v>3.1667044372457754E-3</v>
      </c>
      <c r="E58" s="7">
        <v>0.99683329556275424</v>
      </c>
      <c r="F58" s="32">
        <v>97282.305966748288</v>
      </c>
      <c r="G58" s="32">
        <v>308.06430997040297</v>
      </c>
      <c r="H58" s="32">
        <v>485668.86319573817</v>
      </c>
      <c r="I58" s="33">
        <v>5801296.7589977141</v>
      </c>
      <c r="J58" s="31">
        <v>0.99720179881817606</v>
      </c>
      <c r="K58" s="30">
        <v>59.633627115918017</v>
      </c>
    </row>
    <row r="59" spans="1:12" ht="13.5" customHeight="1" x14ac:dyDescent="0.2">
      <c r="A59" s="9">
        <f t="shared" si="8"/>
        <v>30</v>
      </c>
      <c r="B59" s="8">
        <v>5</v>
      </c>
      <c r="C59" s="7">
        <v>8.1044008106937642E-4</v>
      </c>
      <c r="D59" s="7">
        <v>4.0443336024282486E-3</v>
      </c>
      <c r="E59" s="7">
        <v>0.99595566639757172</v>
      </c>
      <c r="F59" s="32">
        <v>96974.241656777886</v>
      </c>
      <c r="G59" s="32">
        <v>392.19618410250405</v>
      </c>
      <c r="H59" s="32">
        <v>483929.89594616398</v>
      </c>
      <c r="I59" s="33">
        <v>5315627.8958019763</v>
      </c>
      <c r="J59" s="31">
        <v>0.99641943846650649</v>
      </c>
      <c r="K59" s="30">
        <v>54.814843663492034</v>
      </c>
    </row>
    <row r="60" spans="1:12" ht="13.5" customHeight="1" x14ac:dyDescent="0.2">
      <c r="A60" s="9">
        <f t="shared" si="8"/>
        <v>35</v>
      </c>
      <c r="B60" s="8">
        <v>5</v>
      </c>
      <c r="C60" s="7">
        <v>1.0376030626727789E-3</v>
      </c>
      <c r="D60" s="7">
        <v>5.1751126628201468E-3</v>
      </c>
      <c r="E60" s="7">
        <v>0.99482488733717989</v>
      </c>
      <c r="F60" s="32">
        <v>96582.045472675381</v>
      </c>
      <c r="G60" s="32">
        <v>499.82296652671357</v>
      </c>
      <c r="H60" s="32">
        <v>481709.22437257587</v>
      </c>
      <c r="I60" s="33">
        <v>4831697.9998558126</v>
      </c>
      <c r="J60" s="31">
        <v>0.9954111709315947</v>
      </c>
      <c r="K60" s="30">
        <v>50.026875867138038</v>
      </c>
    </row>
    <row r="61" spans="1:12" ht="13.5" customHeight="1" x14ac:dyDescent="0.2">
      <c r="A61" s="9">
        <f t="shared" si="8"/>
        <v>40</v>
      </c>
      <c r="B61" s="8">
        <v>5</v>
      </c>
      <c r="C61" s="7">
        <v>1.3505569703680302E-3</v>
      </c>
      <c r="D61" s="7">
        <v>6.7310377504572645E-3</v>
      </c>
      <c r="E61" s="7">
        <v>0.99326896224954275</v>
      </c>
      <c r="F61" s="32">
        <v>96082.222506148668</v>
      </c>
      <c r="G61" s="32">
        <v>646.73306683672126</v>
      </c>
      <c r="H61" s="32">
        <v>478863.96577590122</v>
      </c>
      <c r="I61" s="33">
        <v>4349988.7754832366</v>
      </c>
      <c r="J61" s="31">
        <v>0.99409341060391654</v>
      </c>
      <c r="K61" s="30">
        <v>45.273606938108287</v>
      </c>
    </row>
    <row r="62" spans="1:12" ht="13.5" customHeight="1" x14ac:dyDescent="0.2">
      <c r="A62" s="9">
        <f t="shared" si="8"/>
        <v>45</v>
      </c>
      <c r="B62" s="8">
        <v>5</v>
      </c>
      <c r="C62" s="7">
        <v>1.8176754357362283E-3</v>
      </c>
      <c r="D62" s="7">
        <v>9.049318249180309E-3</v>
      </c>
      <c r="E62" s="7">
        <v>0.99095068175081968</v>
      </c>
      <c r="F62" s="32">
        <v>95435.489439311947</v>
      </c>
      <c r="G62" s="32">
        <v>863.62611620262032</v>
      </c>
      <c r="H62" s="32">
        <v>475126.69161027565</v>
      </c>
      <c r="I62" s="33">
        <v>3871124.8097073352</v>
      </c>
      <c r="J62" s="31">
        <v>0.99219554104562857</v>
      </c>
      <c r="K62" s="30">
        <v>40.56273858341774</v>
      </c>
    </row>
    <row r="63" spans="1:12" ht="13.5" customHeight="1" x14ac:dyDescent="0.2">
      <c r="A63" s="9">
        <f t="shared" si="8"/>
        <v>50</v>
      </c>
      <c r="B63" s="8">
        <v>5</v>
      </c>
      <c r="C63" s="7">
        <v>2.5780189840139641E-3</v>
      </c>
      <c r="D63" s="7">
        <v>1.2812192205801938E-2</v>
      </c>
      <c r="E63" s="7">
        <v>0.98718780779419801</v>
      </c>
      <c r="F63" s="32">
        <v>94571.863323109326</v>
      </c>
      <c r="G63" s="32">
        <v>1211.6728901565075</v>
      </c>
      <c r="H63" s="32">
        <v>470001.53903829603</v>
      </c>
      <c r="I63" s="33">
        <v>3395998.1180970594</v>
      </c>
      <c r="J63" s="31">
        <v>0.98921308218948989</v>
      </c>
      <c r="K63" s="30">
        <v>35.90918058254249</v>
      </c>
    </row>
    <row r="64" spans="1:12" ht="13.5" customHeight="1" x14ac:dyDescent="0.2">
      <c r="A64" s="9">
        <f t="shared" si="8"/>
        <v>55</v>
      </c>
      <c r="B64" s="8">
        <v>5</v>
      </c>
      <c r="C64" s="7">
        <v>3.8218495644466734E-3</v>
      </c>
      <c r="D64" s="7">
        <v>1.894011659456148E-2</v>
      </c>
      <c r="E64" s="7">
        <v>0.98105988340543848</v>
      </c>
      <c r="F64" s="32">
        <v>93360.190432952819</v>
      </c>
      <c r="G64" s="32">
        <v>1768.2528920905897</v>
      </c>
      <c r="H64" s="32">
        <v>462669.41235469509</v>
      </c>
      <c r="I64" s="33">
        <v>2925996.5790587636</v>
      </c>
      <c r="J64" s="31">
        <v>0.98439978154411212</v>
      </c>
      <c r="K64" s="30">
        <v>31.340944844795338</v>
      </c>
    </row>
    <row r="65" spans="1:11" ht="13.5" customHeight="1" x14ac:dyDescent="0.2">
      <c r="A65" s="9">
        <f t="shared" si="8"/>
        <v>60</v>
      </c>
      <c r="B65" s="8">
        <v>5</v>
      </c>
      <c r="C65" s="7">
        <v>6.0866556046041157E-3</v>
      </c>
      <c r="D65" s="7">
        <v>3.0009876387932406E-2</v>
      </c>
      <c r="E65" s="7">
        <v>0.9699901236120676</v>
      </c>
      <c r="F65" s="32">
        <v>91591.937540862229</v>
      </c>
      <c r="G65" s="32">
        <v>2748.662723732501</v>
      </c>
      <c r="H65" s="32">
        <v>451588.34379479859</v>
      </c>
      <c r="I65" s="33">
        <v>2463327.1667040684</v>
      </c>
      <c r="J65" s="31">
        <v>0.97604970576399064</v>
      </c>
      <c r="K65" s="30">
        <v>26.89458518775297</v>
      </c>
    </row>
    <row r="66" spans="1:11" ht="13.5" customHeight="1" x14ac:dyDescent="0.2">
      <c r="A66" s="9">
        <f t="shared" si="8"/>
        <v>65</v>
      </c>
      <c r="B66" s="8">
        <v>5</v>
      </c>
      <c r="C66" s="7">
        <v>9.9930720643904413E-3</v>
      </c>
      <c r="D66" s="7">
        <v>4.8834761263350818E-2</v>
      </c>
      <c r="E66" s="7">
        <v>0.95116523873664915</v>
      </c>
      <c r="F66" s="32">
        <v>88843.274817129728</v>
      </c>
      <c r="G66" s="32">
        <v>4338.6401155487983</v>
      </c>
      <c r="H66" s="32">
        <v>434164.798131419</v>
      </c>
      <c r="I66" s="33">
        <v>2011738.8229092699</v>
      </c>
      <c r="J66" s="31">
        <v>0.96141719355073341</v>
      </c>
      <c r="K66" s="30">
        <v>22.643681551024837</v>
      </c>
    </row>
    <row r="67" spans="1:11" ht="13.5" customHeight="1" x14ac:dyDescent="0.2">
      <c r="A67" s="9">
        <f t="shared" si="8"/>
        <v>70</v>
      </c>
      <c r="B67" s="8">
        <v>5</v>
      </c>
      <c r="C67" s="7">
        <v>1.6815013648277349E-2</v>
      </c>
      <c r="D67" s="7">
        <v>8.0911684948433454E-2</v>
      </c>
      <c r="E67" s="7">
        <v>0.91908831505156652</v>
      </c>
      <c r="F67" s="32">
        <v>84504.63470158093</v>
      </c>
      <c r="G67" s="32">
        <v>6837.4123796567728</v>
      </c>
      <c r="H67" s="32">
        <v>406625.44334938715</v>
      </c>
      <c r="I67" s="33">
        <v>1577574.0247778511</v>
      </c>
      <c r="J67" s="31">
        <v>0.93656935131416197</v>
      </c>
      <c r="K67" s="30">
        <v>18.66849114665586</v>
      </c>
    </row>
    <row r="68" spans="1:11" ht="13.5" customHeight="1" x14ac:dyDescent="0.2">
      <c r="A68" s="9">
        <f t="shared" si="8"/>
        <v>75</v>
      </c>
      <c r="B68" s="8">
        <v>5</v>
      </c>
      <c r="C68" s="7">
        <v>2.7905525983244885E-2</v>
      </c>
      <c r="D68" s="7">
        <v>0.13091414152523506</v>
      </c>
      <c r="E68" s="7">
        <v>0.86908585847476494</v>
      </c>
      <c r="F68" s="32">
        <v>77667.222321924157</v>
      </c>
      <c r="G68" s="32">
        <v>10167.737734924274</v>
      </c>
      <c r="H68" s="32">
        <v>364362.8771243809</v>
      </c>
      <c r="I68" s="33">
        <v>1170948.581428464</v>
      </c>
      <c r="J68" s="31">
        <v>0.89606512106845038</v>
      </c>
      <c r="K68" s="30">
        <v>15.076483314608316</v>
      </c>
    </row>
    <row r="69" spans="1:11" ht="13.5" customHeight="1" x14ac:dyDescent="0.2">
      <c r="A69" s="9">
        <f t="shared" si="8"/>
        <v>80</v>
      </c>
      <c r="B69" s="8">
        <v>5</v>
      </c>
      <c r="C69" s="7">
        <v>4.52263606858287E-2</v>
      </c>
      <c r="D69" s="7">
        <v>0.20396568659272407</v>
      </c>
      <c r="E69" s="7">
        <v>0.79603431340727593</v>
      </c>
      <c r="F69" s="32">
        <v>67499.484586999883</v>
      </c>
      <c r="G69" s="32">
        <v>13767.578718442426</v>
      </c>
      <c r="H69" s="32">
        <v>304414.91443631414</v>
      </c>
      <c r="I69" s="33">
        <v>806585.70430408313</v>
      </c>
      <c r="J69" s="31">
        <v>0.83547181545719706</v>
      </c>
      <c r="K69" s="30">
        <v>11.949509084983861</v>
      </c>
    </row>
    <row r="70" spans="1:11" ht="13.5" customHeight="1" x14ac:dyDescent="0.2">
      <c r="A70" s="9">
        <v>85</v>
      </c>
      <c r="B70" s="8">
        <v>5</v>
      </c>
      <c r="C70" s="7">
        <v>7.0559048021575158E-2</v>
      </c>
      <c r="D70" s="7">
        <v>0.30040029816398839</v>
      </c>
      <c r="E70" s="7">
        <v>0.69959970183601161</v>
      </c>
      <c r="F70" s="32">
        <v>53731.905868557456</v>
      </c>
      <c r="G70" s="32">
        <v>16141.080543834018</v>
      </c>
      <c r="H70" s="32">
        <v>228759.89680159074</v>
      </c>
      <c r="I70" s="33">
        <v>502170.789867769</v>
      </c>
      <c r="J70" s="31">
        <v>0.75147401113768031</v>
      </c>
      <c r="K70" s="30">
        <v>9.3458585127468297</v>
      </c>
    </row>
    <row r="71" spans="1:11" ht="13.5" customHeight="1" x14ac:dyDescent="0.2">
      <c r="A71" s="9">
        <v>90</v>
      </c>
      <c r="B71" s="8">
        <v>5</v>
      </c>
      <c r="C71" s="7">
        <v>0.10466232625011318</v>
      </c>
      <c r="D71" s="7">
        <v>0.41261972438875899</v>
      </c>
      <c r="E71" s="7">
        <v>0.58738027561124095</v>
      </c>
      <c r="F71" s="32">
        <v>37590.825324723439</v>
      </c>
      <c r="G71" s="32">
        <v>15510.715985033366</v>
      </c>
      <c r="H71" s="32">
        <v>148197.69959982706</v>
      </c>
      <c r="I71" s="33">
        <v>273410.89306617825</v>
      </c>
      <c r="J71" s="31">
        <v>0.64783076785684457</v>
      </c>
      <c r="K71" s="30">
        <v>7.2733410534180596</v>
      </c>
    </row>
    <row r="72" spans="1:11" ht="13.5" customHeight="1" x14ac:dyDescent="0.2">
      <c r="A72" s="9">
        <v>95</v>
      </c>
      <c r="B72" s="8">
        <v>5</v>
      </c>
      <c r="C72" s="7">
        <v>0.14609059608730235</v>
      </c>
      <c r="D72" s="7">
        <v>0.52523518694685745</v>
      </c>
      <c r="E72" s="7">
        <v>0.47476481305314255</v>
      </c>
      <c r="F72" s="32">
        <v>22080.109339690072</v>
      </c>
      <c r="G72" s="32">
        <v>11597.250356839169</v>
      </c>
      <c r="H72" s="32">
        <v>79383.962194998254</v>
      </c>
      <c r="I72" s="33">
        <v>125213.19346635121</v>
      </c>
      <c r="J72" s="31">
        <v>0.53566258052153259</v>
      </c>
      <c r="K72" s="30">
        <v>5.6708593032768366</v>
      </c>
    </row>
    <row r="73" spans="1:11" ht="13.5" customHeight="1" x14ac:dyDescent="0.2">
      <c r="A73" s="9" t="s">
        <v>3</v>
      </c>
      <c r="B73" s="34" t="s">
        <v>10</v>
      </c>
      <c r="C73" s="7">
        <v>0.22873739515250288</v>
      </c>
      <c r="D73" s="7">
        <v>1</v>
      </c>
      <c r="E73" s="7">
        <v>0</v>
      </c>
      <c r="F73" s="32">
        <v>10482.858982850903</v>
      </c>
      <c r="G73" s="32">
        <v>10482.858982850903</v>
      </c>
      <c r="H73" s="32">
        <v>45829.231271352954</v>
      </c>
      <c r="I73" s="33">
        <v>45829.231271352954</v>
      </c>
      <c r="J73" s="31">
        <v>0.36600960332242255</v>
      </c>
      <c r="K73" s="30">
        <v>4.3718256008523833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7" t="s">
        <v>21</v>
      </c>
      <c r="C75" s="15" t="s">
        <v>8</v>
      </c>
      <c r="D75" s="16">
        <f>+G75*0.5122+J75*0.4878</f>
        <v>0.10948077058203355</v>
      </c>
      <c r="E75" s="39" t="s">
        <v>6</v>
      </c>
      <c r="F75" s="17" t="s">
        <v>8</v>
      </c>
      <c r="G75" s="18">
        <f>+(H29-F30)/G29</f>
        <v>0.10730037144766834</v>
      </c>
      <c r="H75" s="39" t="s">
        <v>7</v>
      </c>
      <c r="I75" s="15" t="s">
        <v>8</v>
      </c>
      <c r="J75" s="16">
        <f>(H52-F53)/G52</f>
        <v>0.11177023437174627</v>
      </c>
      <c r="K75" s="2"/>
    </row>
    <row r="76" spans="1:11" ht="15.75" customHeight="1" x14ac:dyDescent="0.2">
      <c r="B76" s="38"/>
      <c r="C76" s="19" t="s">
        <v>9</v>
      </c>
      <c r="D76" s="16">
        <f>+G76*0.5122+J76*0.4878</f>
        <v>1.2954044499280137</v>
      </c>
      <c r="E76" s="40"/>
      <c r="F76" s="20" t="s">
        <v>9</v>
      </c>
      <c r="G76" s="18">
        <f>+(H30-4*F31)/G30</f>
        <v>1.33113339356505</v>
      </c>
      <c r="H76" s="40"/>
      <c r="I76" s="19" t="s">
        <v>9</v>
      </c>
      <c r="J76" s="16">
        <f>(H53-4*F54)/G53</f>
        <v>1.2578883266584566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tabSelected="1" view="pageBreakPreview" zoomScale="85" zoomScaleNormal="100" zoomScaleSheetLayoutView="85" workbookViewId="0">
      <selection activeCell="H13" sqref="H13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1" t="s">
        <v>30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35"/>
    </row>
    <row r="3" spans="1:12" x14ac:dyDescent="0.2">
      <c r="A3" s="41" t="s">
        <v>0</v>
      </c>
      <c r="B3" s="41"/>
      <c r="C3" s="41"/>
      <c r="D3" s="41"/>
      <c r="E3" s="41"/>
      <c r="F3" s="41"/>
      <c r="G3" s="41"/>
      <c r="H3" s="41"/>
      <c r="I3" s="41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2" t="s">
        <v>2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1.3084318406491224E-2</v>
      </c>
      <c r="D6" s="7">
        <f t="shared" si="0"/>
        <v>1.2930796453333299E-2</v>
      </c>
      <c r="E6" s="7">
        <f t="shared" si="0"/>
        <v>0.98706920354666661</v>
      </c>
      <c r="F6" s="32">
        <f t="shared" si="0"/>
        <v>100000</v>
      </c>
      <c r="G6" s="32">
        <f t="shared" si="0"/>
        <v>1293.0796453333301</v>
      </c>
      <c r="H6" s="32">
        <f t="shared" si="0"/>
        <v>98842.670788777847</v>
      </c>
      <c r="I6" s="33">
        <f t="shared" si="0"/>
        <v>8085034.6319312062</v>
      </c>
      <c r="J6" s="31"/>
      <c r="K6" s="30">
        <f t="shared" ref="K6:K27" si="1">+K29*0.5122+K52*0.4878</f>
        <v>80.850346319312052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1.8641216317332795E-3</v>
      </c>
      <c r="D7" s="7">
        <f t="shared" si="0"/>
        <v>7.4189470279011523E-3</v>
      </c>
      <c r="E7" s="7">
        <f t="shared" si="0"/>
        <v>0.99258105297209887</v>
      </c>
      <c r="F7" s="32">
        <f t="shared" si="0"/>
        <v>98706.920354666669</v>
      </c>
      <c r="G7" s="32">
        <f t="shared" si="0"/>
        <v>732.3443421979199</v>
      </c>
      <c r="H7" s="32">
        <f t="shared" si="0"/>
        <v>392843.85210186138</v>
      </c>
      <c r="I7" s="33">
        <f t="shared" si="0"/>
        <v>7986191.9611424273</v>
      </c>
      <c r="J7" s="31">
        <f t="shared" ref="J7:J27" si="2">+J30*0.5122+J53*0.4878</f>
        <v>0.9833730457812786</v>
      </c>
      <c r="K7" s="30">
        <f t="shared" si="1"/>
        <v>80.904588313473923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2.8255981187957186E-4</v>
      </c>
      <c r="D8" s="7">
        <f t="shared" si="0"/>
        <v>1.4116640002116484E-3</v>
      </c>
      <c r="E8" s="7">
        <f t="shared" si="0"/>
        <v>0.99858833599978825</v>
      </c>
      <c r="F8" s="32">
        <f t="shared" si="0"/>
        <v>97974.576012468751</v>
      </c>
      <c r="G8" s="32">
        <f t="shared" si="0"/>
        <v>138.29339267810903</v>
      </c>
      <c r="H8" s="32">
        <f t="shared" si="0"/>
        <v>489481.76681063796</v>
      </c>
      <c r="I8" s="33">
        <f t="shared" si="0"/>
        <v>7593348.1090405658</v>
      </c>
      <c r="J8" s="31">
        <f t="shared" si="2"/>
        <v>0.99551592605324379</v>
      </c>
      <c r="K8" s="30">
        <f t="shared" si="1"/>
        <v>77.500345768429526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3.4212783639442682E-4</v>
      </c>
      <c r="D9" s="7">
        <f t="shared" si="0"/>
        <v>1.7093066198962869E-3</v>
      </c>
      <c r="E9" s="7">
        <f t="shared" si="0"/>
        <v>0.99829069338010368</v>
      </c>
      <c r="F9" s="32">
        <f t="shared" si="0"/>
        <v>97836.28261979064</v>
      </c>
      <c r="G9" s="32">
        <f t="shared" si="0"/>
        <v>167.18785213958972</v>
      </c>
      <c r="H9" s="32">
        <f t="shared" si="0"/>
        <v>488812.13022529986</v>
      </c>
      <c r="I9" s="33">
        <f t="shared" si="0"/>
        <v>7103866.3422299279</v>
      </c>
      <c r="J9" s="31">
        <f t="shared" si="2"/>
        <v>0.9986317238171637</v>
      </c>
      <c r="K9" s="30">
        <f t="shared" si="1"/>
        <v>72.606558117246465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6.2043979519134308E-4</v>
      </c>
      <c r="D10" s="7">
        <f t="shared" si="0"/>
        <v>3.096934398383881E-3</v>
      </c>
      <c r="E10" s="7">
        <f t="shared" si="0"/>
        <v>0.99690306560161623</v>
      </c>
      <c r="F10" s="32">
        <f t="shared" si="0"/>
        <v>97669.094767651055</v>
      </c>
      <c r="G10" s="32">
        <f t="shared" si="0"/>
        <v>302.24793274992527</v>
      </c>
      <c r="H10" s="32">
        <f t="shared" si="0"/>
        <v>487647.73174718698</v>
      </c>
      <c r="I10" s="33">
        <f t="shared" si="0"/>
        <v>6615054.212004628</v>
      </c>
      <c r="J10" s="31">
        <f t="shared" si="2"/>
        <v>0.99761671835471311</v>
      </c>
      <c r="K10" s="30">
        <f t="shared" si="1"/>
        <v>67.725291599486482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9.2794224066033331E-4</v>
      </c>
      <c r="D11" s="7">
        <f t="shared" si="0"/>
        <v>4.6268560469372418E-3</v>
      </c>
      <c r="E11" s="7">
        <f t="shared" si="0"/>
        <v>0.99537314395306287</v>
      </c>
      <c r="F11" s="32">
        <f t="shared" si="0"/>
        <v>97366.846834901124</v>
      </c>
      <c r="G11" s="32">
        <f t="shared" si="0"/>
        <v>449.80613225660579</v>
      </c>
      <c r="H11" s="32">
        <f t="shared" si="0"/>
        <v>485762.77273978264</v>
      </c>
      <c r="I11" s="33">
        <f t="shared" si="0"/>
        <v>6127406.4802574422</v>
      </c>
      <c r="J11" s="31">
        <f t="shared" si="2"/>
        <v>0.99613024754418888</v>
      </c>
      <c r="K11" s="30">
        <f t="shared" si="1"/>
        <v>62.924144707829754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1.1167465659989286E-3</v>
      </c>
      <c r="D12" s="7">
        <f t="shared" si="0"/>
        <v>5.565129622335763E-3</v>
      </c>
      <c r="E12" s="7">
        <f t="shared" si="0"/>
        <v>0.9944348703776642</v>
      </c>
      <c r="F12" s="32">
        <f t="shared" si="0"/>
        <v>96917.040702644532</v>
      </c>
      <c r="G12" s="32">
        <f t="shared" si="0"/>
        <v>538.0138293965158</v>
      </c>
      <c r="H12" s="32">
        <f t="shared" si="0"/>
        <v>483261.77000615909</v>
      </c>
      <c r="I12" s="33">
        <f t="shared" si="0"/>
        <v>5641643.7075176593</v>
      </c>
      <c r="J12" s="31">
        <f t="shared" si="2"/>
        <v>0.99484092564542315</v>
      </c>
      <c r="K12" s="30">
        <f t="shared" si="1"/>
        <v>58.19943270924341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1.2379095729079259E-3</v>
      </c>
      <c r="D13" s="7">
        <f t="shared" si="0"/>
        <v>6.1679238760752216E-3</v>
      </c>
      <c r="E13" s="7">
        <f t="shared" si="0"/>
        <v>0.99383207612392477</v>
      </c>
      <c r="F13" s="32">
        <f t="shared" si="0"/>
        <v>96379.026873248004</v>
      </c>
      <c r="G13" s="32">
        <f t="shared" si="0"/>
        <v>592.64819254152178</v>
      </c>
      <c r="H13" s="32">
        <f t="shared" si="0"/>
        <v>480437.54775221145</v>
      </c>
      <c r="I13" s="33">
        <f t="shared" si="0"/>
        <v>5158381.9375115</v>
      </c>
      <c r="J13" s="31">
        <f t="shared" si="2"/>
        <v>0.99413934384659963</v>
      </c>
      <c r="K13" s="30">
        <f t="shared" si="1"/>
        <v>53.505725511194179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1.4016249728697784E-3</v>
      </c>
      <c r="D14" s="7">
        <f t="shared" si="0"/>
        <v>6.9819081604262949E-3</v>
      </c>
      <c r="E14" s="7">
        <f t="shared" si="0"/>
        <v>0.99301809183957368</v>
      </c>
      <c r="F14" s="32">
        <f t="shared" si="0"/>
        <v>95786.37868070649</v>
      </c>
      <c r="G14" s="32">
        <f t="shared" si="0"/>
        <v>666.66821660653329</v>
      </c>
      <c r="H14" s="32">
        <f t="shared" si="0"/>
        <v>477302.64641902602</v>
      </c>
      <c r="I14" s="33">
        <f t="shared" si="0"/>
        <v>4677944.3897592891</v>
      </c>
      <c r="J14" s="31">
        <f t="shared" si="2"/>
        <v>0.99345443643478659</v>
      </c>
      <c r="K14" s="30">
        <f t="shared" si="1"/>
        <v>48.817511422932938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1.6947553179626968E-3</v>
      </c>
      <c r="D15" s="7">
        <f t="shared" si="0"/>
        <v>8.4370678168079125E-3</v>
      </c>
      <c r="E15" s="7">
        <f t="shared" si="0"/>
        <v>0.99156293218319203</v>
      </c>
      <c r="F15" s="32">
        <f t="shared" si="0"/>
        <v>95119.710464099946</v>
      </c>
      <c r="G15" s="32">
        <f t="shared" si="0"/>
        <v>800.00160646878408</v>
      </c>
      <c r="H15" s="32">
        <f t="shared" si="0"/>
        <v>473670.78332614113</v>
      </c>
      <c r="I15" s="33">
        <f t="shared" si="0"/>
        <v>4200641.7433402631</v>
      </c>
      <c r="J15" s="31">
        <f t="shared" si="2"/>
        <v>0.99236693093688833</v>
      </c>
      <c r="K15" s="30">
        <f t="shared" si="1"/>
        <v>44.138886312256233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2.2440710037167355E-3</v>
      </c>
      <c r="D16" s="7">
        <f t="shared" si="4"/>
        <v>1.1157402100402607E-2</v>
      </c>
      <c r="E16" s="7">
        <f t="shared" si="4"/>
        <v>0.98884259789959739</v>
      </c>
      <c r="F16" s="32">
        <f t="shared" si="4"/>
        <v>94319.708857631165</v>
      </c>
      <c r="G16" s="32">
        <f t="shared" si="4"/>
        <v>1048.6635454635511</v>
      </c>
      <c r="H16" s="32">
        <f t="shared" si="4"/>
        <v>469106.71079403174</v>
      </c>
      <c r="I16" s="33">
        <f t="shared" si="4"/>
        <v>3726970.9600141216</v>
      </c>
      <c r="J16" s="31">
        <f t="shared" si="2"/>
        <v>0.99033256260558866</v>
      </c>
      <c r="K16" s="30">
        <f t="shared" si="1"/>
        <v>39.488667731146116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3.2004232917474309E-3</v>
      </c>
      <c r="D17" s="7">
        <f t="shared" si="4"/>
        <v>1.5875405779733995E-2</v>
      </c>
      <c r="E17" s="7">
        <f t="shared" si="4"/>
        <v>0.98412459422026599</v>
      </c>
      <c r="F17" s="32">
        <f t="shared" si="4"/>
        <v>93271.045312167611</v>
      </c>
      <c r="G17" s="32">
        <f t="shared" si="4"/>
        <v>1474.4578812732912</v>
      </c>
      <c r="H17" s="32">
        <f t="shared" si="4"/>
        <v>462884.28625091386</v>
      </c>
      <c r="I17" s="33">
        <f t="shared" si="4"/>
        <v>3257864.24922009</v>
      </c>
      <c r="J17" s="31">
        <f t="shared" si="2"/>
        <v>0.98668451513550193</v>
      </c>
      <c r="K17" s="30">
        <f t="shared" si="1"/>
        <v>34.900113419603016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4.811544779171938E-3</v>
      </c>
      <c r="D18" s="7">
        <f t="shared" si="4"/>
        <v>2.3772903505772172E-2</v>
      </c>
      <c r="E18" s="7">
        <f t="shared" si="4"/>
        <v>0.9762270964942279</v>
      </c>
      <c r="F18" s="32">
        <f t="shared" si="4"/>
        <v>91796.587430894317</v>
      </c>
      <c r="G18" s="32">
        <f t="shared" si="4"/>
        <v>2170.5323153393879</v>
      </c>
      <c r="H18" s="32">
        <f t="shared" si="4"/>
        <v>453907.09004516085</v>
      </c>
      <c r="I18" s="33">
        <f t="shared" si="4"/>
        <v>2794979.9629691765</v>
      </c>
      <c r="J18" s="31">
        <f t="shared" si="2"/>
        <v>0.98051277927458325</v>
      </c>
      <c r="K18" s="30">
        <f t="shared" si="1"/>
        <v>30.414279034211944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7.5213694622179609E-3</v>
      </c>
      <c r="D19" s="7">
        <f t="shared" si="4"/>
        <v>3.692095048068688E-2</v>
      </c>
      <c r="E19" s="7">
        <f t="shared" si="4"/>
        <v>0.96307904951931311</v>
      </c>
      <c r="F19" s="32">
        <f t="shared" si="4"/>
        <v>89626.055115554933</v>
      </c>
      <c r="G19" s="32">
        <f t="shared" si="4"/>
        <v>3287.4768069081965</v>
      </c>
      <c r="H19" s="32">
        <f t="shared" si="4"/>
        <v>440462.07078792935</v>
      </c>
      <c r="I19" s="33">
        <f t="shared" si="4"/>
        <v>2341072.8729240159</v>
      </c>
      <c r="J19" s="31">
        <f t="shared" si="2"/>
        <v>0.9702022811846599</v>
      </c>
      <c r="K19" s="30">
        <f t="shared" si="1"/>
        <v>26.081336352488897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1.1965821925529838E-2</v>
      </c>
      <c r="D20" s="7">
        <f t="shared" si="4"/>
        <v>5.8125889901167779E-2</v>
      </c>
      <c r="E20" s="7">
        <f t="shared" si="4"/>
        <v>0.94187411009883215</v>
      </c>
      <c r="F20" s="32">
        <f t="shared" si="4"/>
        <v>86338.578308646742</v>
      </c>
      <c r="G20" s="32">
        <f t="shared" si="4"/>
        <v>4979.5841124821809</v>
      </c>
      <c r="H20" s="32">
        <f t="shared" si="4"/>
        <v>420058.02905176498</v>
      </c>
      <c r="I20" s="33">
        <f t="shared" si="4"/>
        <v>1900610.8021360862</v>
      </c>
      <c r="J20" s="31">
        <f t="shared" si="2"/>
        <v>0.9533437512170948</v>
      </c>
      <c r="K20" s="30">
        <f t="shared" si="1"/>
        <v>21.96748268891799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1.9214768140313088E-2</v>
      </c>
      <c r="D21" s="7">
        <f t="shared" si="4"/>
        <v>9.1792459829226611E-2</v>
      </c>
      <c r="E21" s="7">
        <f t="shared" si="4"/>
        <v>0.90820754017077343</v>
      </c>
      <c r="F21" s="32">
        <f t="shared" si="4"/>
        <v>81358.994196164567</v>
      </c>
      <c r="G21" s="32">
        <f t="shared" si="4"/>
        <v>7403.9699444218068</v>
      </c>
      <c r="H21" s="32">
        <f t="shared" si="4"/>
        <v>389404.97480232141</v>
      </c>
      <c r="I21" s="33">
        <f t="shared" si="4"/>
        <v>1480552.7730843211</v>
      </c>
      <c r="J21" s="31">
        <f t="shared" si="2"/>
        <v>0.92642589214609472</v>
      </c>
      <c r="K21" s="30">
        <f t="shared" si="1"/>
        <v>18.144884018347973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3.0622952369170238E-2</v>
      </c>
      <c r="D22" s="7">
        <f t="shared" si="4"/>
        <v>0.14251080577350578</v>
      </c>
      <c r="E22" s="7">
        <f t="shared" si="4"/>
        <v>0.85748919422649417</v>
      </c>
      <c r="F22" s="32">
        <f t="shared" si="4"/>
        <v>73955.024251742754</v>
      </c>
      <c r="G22" s="32">
        <f t="shared" si="4"/>
        <v>10442.582840029543</v>
      </c>
      <c r="H22" s="32">
        <f t="shared" si="4"/>
        <v>344949.44874866738</v>
      </c>
      <c r="I22" s="33">
        <f t="shared" si="4"/>
        <v>1091147.7982819998</v>
      </c>
      <c r="J22" s="31">
        <f t="shared" si="2"/>
        <v>0.88481982118205693</v>
      </c>
      <c r="K22" s="30">
        <f t="shared" si="1"/>
        <v>14.695686164125423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4.7962389706878078E-2</v>
      </c>
      <c r="D23" s="7">
        <f t="shared" si="4"/>
        <v>0.21456147921794683</v>
      </c>
      <c r="E23" s="7">
        <f t="shared" si="4"/>
        <v>0.78543852078205312</v>
      </c>
      <c r="F23" s="32">
        <f t="shared" si="4"/>
        <v>63512.441411713211</v>
      </c>
      <c r="G23" s="32">
        <f t="shared" si="4"/>
        <v>13500.509577420304</v>
      </c>
      <c r="H23" s="32">
        <f t="shared" si="4"/>
        <v>284893.01737412205</v>
      </c>
      <c r="I23" s="33">
        <f t="shared" si="4"/>
        <v>746198.34953333228</v>
      </c>
      <c r="J23" s="31">
        <f t="shared" si="2"/>
        <v>0.82428241571538652</v>
      </c>
      <c r="K23" s="30">
        <f t="shared" si="1"/>
        <v>11.686660855404376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7.3057658687488772E-2</v>
      </c>
      <c r="D24" s="7">
        <f t="shared" si="4"/>
        <v>0.30877414756802379</v>
      </c>
      <c r="E24" s="7">
        <f t="shared" si="4"/>
        <v>0.69122585243197621</v>
      </c>
      <c r="F24" s="32">
        <f t="shared" si="4"/>
        <v>50011.931834292904</v>
      </c>
      <c r="G24" s="32">
        <f t="shared" si="4"/>
        <v>15299.366787295166</v>
      </c>
      <c r="H24" s="32">
        <f t="shared" si="4"/>
        <v>212079.26706682902</v>
      </c>
      <c r="I24" s="33">
        <f t="shared" si="4"/>
        <v>461305.33215921035</v>
      </c>
      <c r="J24" s="31">
        <f t="shared" si="2"/>
        <v>0.7420542261222336</v>
      </c>
      <c r="K24" s="30">
        <f t="shared" si="1"/>
        <v>9.1593880718510459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0.10724196913792616</v>
      </c>
      <c r="D25" s="7">
        <f t="shared" si="4"/>
        <v>0.41980434368131508</v>
      </c>
      <c r="E25" s="7">
        <f t="shared" si="4"/>
        <v>0.58019565631868497</v>
      </c>
      <c r="F25" s="32">
        <f t="shared" si="4"/>
        <v>34712.565046997741</v>
      </c>
      <c r="G25" s="32">
        <f t="shared" si="4"/>
        <v>14432.440820831536</v>
      </c>
      <c r="H25" s="32">
        <f t="shared" si="4"/>
        <v>136507.14326146402</v>
      </c>
      <c r="I25" s="33">
        <f t="shared" si="4"/>
        <v>249226.06509238126</v>
      </c>
      <c r="J25" s="31">
        <f t="shared" si="2"/>
        <v>0.6403414353598037</v>
      </c>
      <c r="K25" s="30">
        <f t="shared" si="1"/>
        <v>7.1118417209363169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0.15051368220018135</v>
      </c>
      <c r="D26" s="7">
        <f t="shared" si="5"/>
        <v>0.53547898630427615</v>
      </c>
      <c r="E26" s="7">
        <f t="shared" si="5"/>
        <v>0.46452101369572385</v>
      </c>
      <c r="F26" s="32">
        <f t="shared" si="5"/>
        <v>20280.124226166205</v>
      </c>
      <c r="G26" s="32">
        <f t="shared" si="5"/>
        <v>10737.70470909281</v>
      </c>
      <c r="H26" s="32">
        <f t="shared" si="5"/>
        <v>72681.139974591133</v>
      </c>
      <c r="I26" s="33">
        <f t="shared" si="5"/>
        <v>112718.92183091724</v>
      </c>
      <c r="J26" s="31">
        <f t="shared" si="2"/>
        <v>0.5276955640372234</v>
      </c>
      <c r="K26" s="30">
        <f t="shared" si="1"/>
        <v>5.4823633035132335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0.24553603593744699</v>
      </c>
      <c r="D27" s="7">
        <f t="shared" si="6"/>
        <v>1</v>
      </c>
      <c r="E27" s="7">
        <f t="shared" si="6"/>
        <v>0</v>
      </c>
      <c r="F27" s="32">
        <f t="shared" si="6"/>
        <v>9542.4195170733929</v>
      </c>
      <c r="G27" s="32">
        <f t="shared" si="6"/>
        <v>9542.4195170733929</v>
      </c>
      <c r="H27" s="32">
        <f t="shared" si="6"/>
        <v>40037.781856326124</v>
      </c>
      <c r="I27" s="33">
        <f t="shared" si="6"/>
        <v>40037.781856326124</v>
      </c>
      <c r="J27" s="31">
        <f t="shared" si="2"/>
        <v>0.34765295543268993</v>
      </c>
      <c r="K27" s="30">
        <f t="shared" si="1"/>
        <v>4.1033668846563156</v>
      </c>
    </row>
    <row r="28" spans="1:11" ht="20.25" customHeight="1" x14ac:dyDescent="0.2">
      <c r="A28" s="42" t="s">
        <v>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ht="13.5" customHeight="1" x14ac:dyDescent="0.2">
      <c r="A29" s="6">
        <v>0</v>
      </c>
      <c r="B29" s="8">
        <v>1</v>
      </c>
      <c r="C29" s="7">
        <v>1.4570070935328619E-2</v>
      </c>
      <c r="D29" s="7">
        <v>1.4381897020638426E-2</v>
      </c>
      <c r="E29" s="7">
        <v>0.98561810297936159</v>
      </c>
      <c r="F29" s="32">
        <v>100000</v>
      </c>
      <c r="G29" s="32">
        <v>1438.1897020638426</v>
      </c>
      <c r="H29" s="32">
        <v>98708.49005797274</v>
      </c>
      <c r="I29" s="33">
        <v>7846922.0760799162</v>
      </c>
      <c r="J29" s="31"/>
      <c r="K29" s="30">
        <v>78.469220760799161</v>
      </c>
    </row>
    <row r="30" spans="1:11" ht="13.5" customHeight="1" x14ac:dyDescent="0.2">
      <c r="A30" s="6">
        <v>1</v>
      </c>
      <c r="B30" s="8">
        <v>4</v>
      </c>
      <c r="C30" s="7">
        <v>1.7928472709272825E-3</v>
      </c>
      <c r="D30" s="7">
        <v>7.1372038217194459E-3</v>
      </c>
      <c r="E30" s="7">
        <v>0.99286279617828055</v>
      </c>
      <c r="F30" s="32">
        <v>98561.810297936157</v>
      </c>
      <c r="G30" s="32">
        <v>703.45572913401702</v>
      </c>
      <c r="H30" s="32">
        <v>392367.90581173217</v>
      </c>
      <c r="I30" s="33">
        <v>7748213.586021943</v>
      </c>
      <c r="J30" s="31">
        <v>0.98215279173940984</v>
      </c>
      <c r="K30" s="30">
        <v>78.612736135835632</v>
      </c>
    </row>
    <row r="31" spans="1:11" ht="13.5" customHeight="1" x14ac:dyDescent="0.2">
      <c r="A31" s="6">
        <v>5</v>
      </c>
      <c r="B31" s="8">
        <v>5</v>
      </c>
      <c r="C31" s="7">
        <v>3.0519322230098214E-4</v>
      </c>
      <c r="D31" s="7">
        <v>1.5246580279209799E-3</v>
      </c>
      <c r="E31" s="7">
        <v>0.99847534197207899</v>
      </c>
      <c r="F31" s="32">
        <v>97858.35456880214</v>
      </c>
      <c r="G31" s="32">
        <v>149.20052589246188</v>
      </c>
      <c r="H31" s="32">
        <v>488872.34378134401</v>
      </c>
      <c r="I31" s="33">
        <v>7355845.6802102104</v>
      </c>
      <c r="J31" s="31">
        <v>0.99551179387382793</v>
      </c>
      <c r="K31" s="30">
        <v>75.168295161129763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4.0867099156039117E-4</v>
      </c>
      <c r="D32" s="7">
        <v>2.041572721862628E-3</v>
      </c>
      <c r="E32" s="7">
        <v>0.99795842727813733</v>
      </c>
      <c r="F32" s="32">
        <v>97709.154042909679</v>
      </c>
      <c r="G32" s="32">
        <v>199.48034357027791</v>
      </c>
      <c r="H32" s="32">
        <v>488119.65539472306</v>
      </c>
      <c r="I32" s="33">
        <v>6866973.3364288667</v>
      </c>
      <c r="J32" s="31">
        <v>0.99846035801330257</v>
      </c>
      <c r="K32" s="30">
        <v>70.279733804809993</v>
      </c>
    </row>
    <row r="33" spans="1:11" ht="13.5" customHeight="1" x14ac:dyDescent="0.2">
      <c r="A33" s="9">
        <f t="shared" si="7"/>
        <v>15</v>
      </c>
      <c r="B33" s="8">
        <v>5</v>
      </c>
      <c r="C33" s="7">
        <v>8.92211752216889E-4</v>
      </c>
      <c r="D33" s="7">
        <v>4.4520881763643614E-3</v>
      </c>
      <c r="E33" s="7">
        <v>0.99554791182363567</v>
      </c>
      <c r="F33" s="32">
        <v>97509.673699339401</v>
      </c>
      <c r="G33" s="32">
        <v>434.12166535797587</v>
      </c>
      <c r="H33" s="32">
        <v>486567.97478772129</v>
      </c>
      <c r="I33" s="33">
        <v>6378853.681034144</v>
      </c>
      <c r="J33" s="31">
        <v>0.99682110607542129</v>
      </c>
      <c r="K33" s="30">
        <v>65.417649747271781</v>
      </c>
    </row>
    <row r="34" spans="1:11" ht="13.5" customHeight="1" x14ac:dyDescent="0.2">
      <c r="A34" s="9">
        <f t="shared" si="7"/>
        <v>20</v>
      </c>
      <c r="B34" s="8">
        <v>5</v>
      </c>
      <c r="C34" s="7">
        <v>1.3852075007338327E-3</v>
      </c>
      <c r="D34" s="7">
        <v>6.9031891543256136E-3</v>
      </c>
      <c r="E34" s="7">
        <v>0.99309681084567436</v>
      </c>
      <c r="F34" s="32">
        <v>97075.552033981425</v>
      </c>
      <c r="G34" s="32">
        <v>670.13089795115229</v>
      </c>
      <c r="H34" s="32">
        <v>483776.54437774932</v>
      </c>
      <c r="I34" s="33">
        <v>5892285.7062464226</v>
      </c>
      <c r="J34" s="31">
        <v>0.99426302067827255</v>
      </c>
      <c r="K34" s="30">
        <v>60.697936635825883</v>
      </c>
    </row>
    <row r="35" spans="1:11" ht="13.5" customHeight="1" x14ac:dyDescent="0.2">
      <c r="A35" s="9">
        <f t="shared" si="7"/>
        <v>25</v>
      </c>
      <c r="B35" s="8">
        <v>5</v>
      </c>
      <c r="C35" s="7">
        <v>1.6191355386986526E-3</v>
      </c>
      <c r="D35" s="7">
        <v>8.0633372983218536E-3</v>
      </c>
      <c r="E35" s="7">
        <v>0.99193666270167813</v>
      </c>
      <c r="F35" s="32">
        <v>96405.421136030272</v>
      </c>
      <c r="G35" s="32">
        <v>777.34942800657882</v>
      </c>
      <c r="H35" s="32">
        <v>480101.51678305923</v>
      </c>
      <c r="I35" s="33">
        <v>5408509.1618686737</v>
      </c>
      <c r="J35" s="31">
        <v>0.9924034605699682</v>
      </c>
      <c r="K35" s="30">
        <v>56.101711896856322</v>
      </c>
    </row>
    <row r="36" spans="1:11" ht="13.5" customHeight="1" x14ac:dyDescent="0.2">
      <c r="A36" s="9">
        <f t="shared" si="7"/>
        <v>30</v>
      </c>
      <c r="B36" s="8">
        <v>5</v>
      </c>
      <c r="C36" s="7">
        <v>1.6999024813966869E-3</v>
      </c>
      <c r="D36" s="7">
        <v>8.4637595225644287E-3</v>
      </c>
      <c r="E36" s="7">
        <v>0.9915362404774356</v>
      </c>
      <c r="F36" s="32">
        <v>95628.071708023694</v>
      </c>
      <c r="G36" s="32">
        <v>809.37300254325964</v>
      </c>
      <c r="H36" s="32">
        <v>476129.07881530735</v>
      </c>
      <c r="I36" s="33">
        <v>4928407.6450856142</v>
      </c>
      <c r="J36" s="31">
        <v>0.99172583749709986</v>
      </c>
      <c r="K36" s="30">
        <v>51.537247976026009</v>
      </c>
    </row>
    <row r="37" spans="1:11" ht="13.5" customHeight="1" x14ac:dyDescent="0.2">
      <c r="A37" s="9">
        <f t="shared" si="7"/>
        <v>35</v>
      </c>
      <c r="B37" s="8">
        <v>5</v>
      </c>
      <c r="C37" s="7">
        <v>1.8185348028055244E-3</v>
      </c>
      <c r="D37" s="7">
        <v>9.0520940426421417E-3</v>
      </c>
      <c r="E37" s="7">
        <v>0.99094790595735782</v>
      </c>
      <c r="F37" s="32">
        <v>94818.698705480434</v>
      </c>
      <c r="G37" s="32">
        <v>858.30777768295957</v>
      </c>
      <c r="H37" s="32">
        <v>471977.64725690964</v>
      </c>
      <c r="I37" s="33">
        <v>4452278.5662703067</v>
      </c>
      <c r="J37" s="31">
        <v>0.99128086953074324</v>
      </c>
      <c r="K37" s="30">
        <v>46.955702061464478</v>
      </c>
    </row>
    <row r="38" spans="1:11" ht="13.5" customHeight="1" x14ac:dyDescent="0.2">
      <c r="A38" s="9">
        <f t="shared" si="7"/>
        <v>40</v>
      </c>
      <c r="B38" s="8">
        <v>5</v>
      </c>
      <c r="C38" s="7">
        <v>2.1138164422145438E-3</v>
      </c>
      <c r="D38" s="7">
        <v>1.0515291876017773E-2</v>
      </c>
      <c r="E38" s="7">
        <v>0.98948470812398226</v>
      </c>
      <c r="F38" s="32">
        <v>93960.390927797474</v>
      </c>
      <c r="G38" s="32">
        <v>988.02093539052294</v>
      </c>
      <c r="H38" s="32">
        <v>467410.94243520073</v>
      </c>
      <c r="I38" s="33">
        <v>3980300.9190133973</v>
      </c>
      <c r="J38" s="31">
        <v>0.99032431970401524</v>
      </c>
      <c r="K38" s="30">
        <v>42.361476785170069</v>
      </c>
    </row>
    <row r="39" spans="1:11" ht="13.5" customHeight="1" x14ac:dyDescent="0.2">
      <c r="A39" s="9">
        <f t="shared" si="7"/>
        <v>45</v>
      </c>
      <c r="B39" s="8">
        <v>5</v>
      </c>
      <c r="C39" s="7">
        <v>2.7726144224857864E-3</v>
      </c>
      <c r="D39" s="7">
        <v>1.3772292070179503E-2</v>
      </c>
      <c r="E39" s="7">
        <v>0.98622770792982051</v>
      </c>
      <c r="F39" s="32">
        <v>92972.369992406951</v>
      </c>
      <c r="G39" s="32">
        <v>1280.4426339922211</v>
      </c>
      <c r="H39" s="32">
        <v>461817.77877511026</v>
      </c>
      <c r="I39" s="33">
        <v>3512889.9765781965</v>
      </c>
      <c r="J39" s="31">
        <v>0.98803373401797101</v>
      </c>
      <c r="K39" s="30">
        <v>37.784236078580058</v>
      </c>
    </row>
    <row r="40" spans="1:11" ht="13.5" customHeight="1" x14ac:dyDescent="0.2">
      <c r="A40" s="9">
        <f t="shared" si="7"/>
        <v>50</v>
      </c>
      <c r="B40" s="8">
        <v>5</v>
      </c>
      <c r="C40" s="7">
        <v>3.9665523723473707E-3</v>
      </c>
      <c r="D40" s="7">
        <v>1.9649476745723597E-2</v>
      </c>
      <c r="E40" s="7">
        <v>0.98035052325427641</v>
      </c>
      <c r="F40" s="32">
        <v>91691.92735841473</v>
      </c>
      <c r="G40" s="32">
        <v>1801.6983943997475</v>
      </c>
      <c r="H40" s="32">
        <v>454222.76709623233</v>
      </c>
      <c r="I40" s="33">
        <v>3051072.1978030861</v>
      </c>
      <c r="J40" s="31">
        <v>0.98355409421650597</v>
      </c>
      <c r="K40" s="30">
        <v>33.275254274858298</v>
      </c>
    </row>
    <row r="41" spans="1:11" ht="13.5" customHeight="1" x14ac:dyDescent="0.2">
      <c r="A41" s="9">
        <f t="shared" si="7"/>
        <v>55</v>
      </c>
      <c r="B41" s="8">
        <v>5</v>
      </c>
      <c r="C41" s="7">
        <v>6.0108577213850304E-3</v>
      </c>
      <c r="D41" s="7">
        <v>2.9637423206364609E-2</v>
      </c>
      <c r="E41" s="7">
        <v>0.97036257679363536</v>
      </c>
      <c r="F41" s="32">
        <v>89890.228964014983</v>
      </c>
      <c r="G41" s="32">
        <v>2664.1147579235258</v>
      </c>
      <c r="H41" s="32">
        <v>443217.07174091233</v>
      </c>
      <c r="I41" s="33">
        <v>2596849.430706854</v>
      </c>
      <c r="J41" s="31">
        <v>0.97577026923225907</v>
      </c>
      <c r="K41" s="30">
        <v>28.889117990192563</v>
      </c>
    </row>
    <row r="42" spans="1:11" ht="13.5" customHeight="1" x14ac:dyDescent="0.2">
      <c r="A42" s="9">
        <f t="shared" si="7"/>
        <v>60</v>
      </c>
      <c r="B42" s="8">
        <v>5</v>
      </c>
      <c r="C42" s="7">
        <v>9.2967875216000001E-3</v>
      </c>
      <c r="D42" s="7">
        <v>4.5493349651995516E-2</v>
      </c>
      <c r="E42" s="7">
        <v>0.95450665034800453</v>
      </c>
      <c r="F42" s="32">
        <v>87226.114206091457</v>
      </c>
      <c r="G42" s="32">
        <v>3968.2081123626122</v>
      </c>
      <c r="H42" s="32">
        <v>426836.48552179383</v>
      </c>
      <c r="I42" s="33">
        <v>2153632.3589659417</v>
      </c>
      <c r="J42" s="31">
        <v>0.96304161715888514</v>
      </c>
      <c r="K42" s="30">
        <v>24.690224694378767</v>
      </c>
    </row>
    <row r="43" spans="1:11" ht="13.5" customHeight="1" x14ac:dyDescent="0.2">
      <c r="A43" s="9">
        <f t="shared" si="7"/>
        <v>65</v>
      </c>
      <c r="B43" s="8">
        <v>5</v>
      </c>
      <c r="C43" s="7">
        <v>1.4510314778869604E-2</v>
      </c>
      <c r="D43" s="7">
        <v>7.0158460001014875E-2</v>
      </c>
      <c r="E43" s="7">
        <v>0.92984153999898511</v>
      </c>
      <c r="F43" s="32">
        <v>83257.906093728845</v>
      </c>
      <c r="G43" s="32">
        <v>5841.2464744451281</v>
      </c>
      <c r="H43" s="32">
        <v>402558.21899545164</v>
      </c>
      <c r="I43" s="33">
        <v>1726795.8734441476</v>
      </c>
      <c r="J43" s="31">
        <v>0.94312045162525693</v>
      </c>
      <c r="K43" s="30">
        <v>20.740323105173712</v>
      </c>
    </row>
    <row r="44" spans="1:11" ht="13.5" customHeight="1" x14ac:dyDescent="0.2">
      <c r="A44" s="9">
        <f t="shared" si="7"/>
        <v>70</v>
      </c>
      <c r="B44" s="8">
        <v>5</v>
      </c>
      <c r="C44" s="7">
        <v>2.2607858324226349E-2</v>
      </c>
      <c r="D44" s="7">
        <v>0.10729475819231417</v>
      </c>
      <c r="E44" s="7">
        <v>0.89270524180768585</v>
      </c>
      <c r="F44" s="32">
        <v>77416.659619283717</v>
      </c>
      <c r="G44" s="32">
        <v>8306.401773907739</v>
      </c>
      <c r="H44" s="32">
        <v>367412.14735084766</v>
      </c>
      <c r="I44" s="33">
        <v>1324237.6544486959</v>
      </c>
      <c r="J44" s="31">
        <v>0.91269319570146179</v>
      </c>
      <c r="K44" s="30">
        <v>17.105331862172488</v>
      </c>
    </row>
    <row r="45" spans="1:11" ht="13.5" customHeight="1" x14ac:dyDescent="0.2">
      <c r="A45" s="9">
        <f t="shared" si="7"/>
        <v>75</v>
      </c>
      <c r="B45" s="8">
        <v>5</v>
      </c>
      <c r="C45" s="7">
        <v>3.5020323654163577E-2</v>
      </c>
      <c r="D45" s="7">
        <v>0.1615407403338599</v>
      </c>
      <c r="E45" s="7">
        <v>0.8384592596661401</v>
      </c>
      <c r="F45" s="32">
        <v>69110.257845375978</v>
      </c>
      <c r="G45" s="32">
        <v>11164.122217005985</v>
      </c>
      <c r="H45" s="32">
        <v>318789.80694910506</v>
      </c>
      <c r="I45" s="33">
        <v>956825.50709784823</v>
      </c>
      <c r="J45" s="31">
        <v>0.86766267595580515</v>
      </c>
      <c r="K45" s="30">
        <v>13.844912997410665</v>
      </c>
    </row>
    <row r="46" spans="1:11" ht="13.5" customHeight="1" x14ac:dyDescent="0.2">
      <c r="A46" s="9">
        <f t="shared" si="7"/>
        <v>80</v>
      </c>
      <c r="B46" s="8">
        <v>5</v>
      </c>
      <c r="C46" s="7">
        <v>5.3413886872076426E-2</v>
      </c>
      <c r="D46" s="7">
        <v>0.23625857868460062</v>
      </c>
      <c r="E46" s="7">
        <v>0.76374142131539935</v>
      </c>
      <c r="F46" s="32">
        <v>57946.135628369993</v>
      </c>
      <c r="G46" s="32">
        <v>13690.271643823791</v>
      </c>
      <c r="H46" s="32">
        <v>256305.47495282086</v>
      </c>
      <c r="I46" s="33">
        <v>638035.70014874311</v>
      </c>
      <c r="J46" s="31">
        <v>0.80399520111927592</v>
      </c>
      <c r="K46" s="30">
        <v>11.010841244715646</v>
      </c>
    </row>
    <row r="47" spans="1:11" ht="13.5" customHeight="1" x14ac:dyDescent="0.2">
      <c r="A47" s="9">
        <v>85</v>
      </c>
      <c r="B47" s="8">
        <v>5</v>
      </c>
      <c r="C47" s="7">
        <v>7.976568860196849E-2</v>
      </c>
      <c r="D47" s="7">
        <v>0.33243812632824454</v>
      </c>
      <c r="E47" s="7">
        <v>0.66756187367175546</v>
      </c>
      <c r="F47" s="32">
        <v>44255.863984546202</v>
      </c>
      <c r="G47" s="32">
        <v>14712.336502060178</v>
      </c>
      <c r="H47" s="32">
        <v>184444.4241618081</v>
      </c>
      <c r="I47" s="33">
        <v>381730.22519592231</v>
      </c>
      <c r="J47" s="31">
        <v>0.71962732827209208</v>
      </c>
      <c r="K47" s="30">
        <v>8.6255287057376062</v>
      </c>
    </row>
    <row r="48" spans="1:11" ht="13.5" customHeight="1" x14ac:dyDescent="0.2">
      <c r="A48" s="9">
        <v>90</v>
      </c>
      <c r="B48" s="8">
        <v>5</v>
      </c>
      <c r="C48" s="7">
        <v>0.11585412480858157</v>
      </c>
      <c r="D48" s="7">
        <v>0.44560670285944315</v>
      </c>
      <c r="E48" s="7">
        <v>0.55439329714055685</v>
      </c>
      <c r="F48" s="32">
        <v>29543.527482486024</v>
      </c>
      <c r="G48" s="32">
        <v>13164.793872307942</v>
      </c>
      <c r="H48" s="32">
        <v>113632.50030207641</v>
      </c>
      <c r="I48" s="33">
        <v>197285.80103411424</v>
      </c>
      <c r="J48" s="31">
        <v>0.61607988866277519</v>
      </c>
      <c r="K48" s="30">
        <v>6.677801124157198</v>
      </c>
    </row>
    <row r="49" spans="1:12" ht="13.5" customHeight="1" x14ac:dyDescent="0.2">
      <c r="A49" s="9">
        <v>95</v>
      </c>
      <c r="B49" s="8">
        <v>5</v>
      </c>
      <c r="C49" s="7">
        <v>0.16269415720764782</v>
      </c>
      <c r="D49" s="7">
        <v>0.56522986141059217</v>
      </c>
      <c r="E49" s="7">
        <v>0.43477013858940783</v>
      </c>
      <c r="F49" s="32">
        <v>16378.733610178082</v>
      </c>
      <c r="G49" s="32">
        <v>9257.7493285619657</v>
      </c>
      <c r="H49" s="32">
        <v>56902.776887963024</v>
      </c>
      <c r="I49" s="33">
        <v>83653.300732037824</v>
      </c>
      <c r="J49" s="31">
        <v>0.50076146117259412</v>
      </c>
      <c r="K49" s="30">
        <v>5.1074339886726001</v>
      </c>
    </row>
    <row r="50" spans="1:12" ht="13.5" customHeight="1" x14ac:dyDescent="0.2">
      <c r="A50" s="9" t="s">
        <v>3</v>
      </c>
      <c r="B50" s="34" t="s">
        <v>10</v>
      </c>
      <c r="C50" s="7">
        <v>0.26619980689437617</v>
      </c>
      <c r="D50" s="7">
        <v>1</v>
      </c>
      <c r="E50" s="7">
        <v>0</v>
      </c>
      <c r="F50" s="32">
        <v>7120.9842816161163</v>
      </c>
      <c r="G50" s="32">
        <v>7120.9842816161163</v>
      </c>
      <c r="H50" s="32">
        <v>26750.5238440748</v>
      </c>
      <c r="I50" s="33">
        <v>26750.5238440748</v>
      </c>
      <c r="J50" s="31">
        <v>0.31977846193736376</v>
      </c>
      <c r="K50" s="30">
        <v>3.7565767295871262</v>
      </c>
    </row>
    <row r="51" spans="1:12" ht="20.25" customHeight="1" x14ac:dyDescent="0.2">
      <c r="A51" s="42" t="s">
        <v>5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</row>
    <row r="52" spans="1:12" ht="13.5" customHeight="1" x14ac:dyDescent="0.2">
      <c r="A52" s="6">
        <v>0</v>
      </c>
      <c r="B52" s="8">
        <v>1</v>
      </c>
      <c r="C52" s="7">
        <v>1.1524247792980535E-2</v>
      </c>
      <c r="D52" s="7">
        <v>1.1407111109803809E-2</v>
      </c>
      <c r="E52" s="7">
        <v>0.98859288889019614</v>
      </c>
      <c r="F52" s="32">
        <v>100000</v>
      </c>
      <c r="G52" s="32">
        <v>1140.7111109803809</v>
      </c>
      <c r="H52" s="32">
        <v>98983.563306855707</v>
      </c>
      <c r="I52" s="33">
        <v>8335057.6969312681</v>
      </c>
      <c r="J52" s="31"/>
      <c r="K52" s="30">
        <v>83.350576969312684</v>
      </c>
      <c r="L52" s="29"/>
    </row>
    <row r="53" spans="1:12" ht="13.5" customHeight="1" x14ac:dyDescent="0.2">
      <c r="A53" s="6">
        <v>1</v>
      </c>
      <c r="B53" s="8">
        <v>4</v>
      </c>
      <c r="C53" s="7">
        <v>1.9389611717185841E-3</v>
      </c>
      <c r="D53" s="7">
        <v>7.7147831701854302E-3</v>
      </c>
      <c r="E53" s="7">
        <v>0.99228521682981452</v>
      </c>
      <c r="F53" s="32">
        <v>98859.288889019619</v>
      </c>
      <c r="G53" s="32">
        <v>762.67797813750803</v>
      </c>
      <c r="H53" s="32">
        <v>393343.60546349362</v>
      </c>
      <c r="I53" s="33">
        <v>8236074.1336244121</v>
      </c>
      <c r="J53" s="31">
        <v>0.98465433754069875</v>
      </c>
      <c r="K53" s="30">
        <v>83.311080083433609</v>
      </c>
    </row>
    <row r="54" spans="1:12" ht="13.5" customHeight="1" x14ac:dyDescent="0.2">
      <c r="A54" s="6">
        <v>5</v>
      </c>
      <c r="B54" s="8">
        <v>5</v>
      </c>
      <c r="C54" s="7">
        <v>2.5879426694753755E-4</v>
      </c>
      <c r="D54" s="7">
        <v>1.2930179547161183E-3</v>
      </c>
      <c r="E54" s="7">
        <v>0.99870698204528385</v>
      </c>
      <c r="F54" s="32">
        <v>98096.610910882111</v>
      </c>
      <c r="G54" s="32">
        <v>126.84067920457164</v>
      </c>
      <c r="H54" s="32">
        <v>490121.67348469363</v>
      </c>
      <c r="I54" s="33">
        <v>7842730.5281609185</v>
      </c>
      <c r="J54" s="31">
        <v>0.99552026492634105</v>
      </c>
      <c r="K54" s="30">
        <v>79.949046713609803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2.7225615932184192E-4</v>
      </c>
      <c r="D55" s="7">
        <v>1.3604204013084231E-3</v>
      </c>
      <c r="E55" s="7">
        <v>0.99863957959869154</v>
      </c>
      <c r="F55" s="32">
        <v>97969.770231677539</v>
      </c>
      <c r="G55" s="32">
        <v>133.28007413467276</v>
      </c>
      <c r="H55" s="32">
        <v>489539.24299328157</v>
      </c>
      <c r="I55" s="33">
        <v>7352608.8546762252</v>
      </c>
      <c r="J55" s="31">
        <v>0.99881166142425193</v>
      </c>
      <c r="K55" s="30">
        <v>75.049771345680185</v>
      </c>
    </row>
    <row r="56" spans="1:12" ht="13.5" customHeight="1" x14ac:dyDescent="0.2">
      <c r="A56" s="9">
        <f t="shared" si="8"/>
        <v>15</v>
      </c>
      <c r="B56" s="8">
        <v>5</v>
      </c>
      <c r="C56" s="7">
        <v>3.3507366893368711E-4</v>
      </c>
      <c r="D56" s="7">
        <v>1.6739951505741184E-3</v>
      </c>
      <c r="E56" s="7">
        <v>0.99832600484942591</v>
      </c>
      <c r="F56" s="32">
        <v>97836.490157542867</v>
      </c>
      <c r="G56" s="32">
        <v>163.77781007291924</v>
      </c>
      <c r="H56" s="32">
        <v>488781.49868986499</v>
      </c>
      <c r="I56" s="33">
        <v>6863069.611682944</v>
      </c>
      <c r="J56" s="31">
        <v>0.99845212755818435</v>
      </c>
      <c r="K56" s="30">
        <v>70.148362851442954</v>
      </c>
    </row>
    <row r="57" spans="1:12" ht="13.5" customHeight="1" x14ac:dyDescent="0.2">
      <c r="A57" s="9">
        <f t="shared" si="8"/>
        <v>20</v>
      </c>
      <c r="B57" s="8">
        <v>5</v>
      </c>
      <c r="C57" s="7">
        <v>4.4780434355158719E-4</v>
      </c>
      <c r="D57" s="7">
        <v>2.2366596188840974E-3</v>
      </c>
      <c r="E57" s="7">
        <v>0.99776334038111592</v>
      </c>
      <c r="F57" s="32">
        <v>97672.712347469947</v>
      </c>
      <c r="G57" s="32">
        <v>218.4606115744682</v>
      </c>
      <c r="H57" s="32">
        <v>487848.35323800624</v>
      </c>
      <c r="I57" s="33">
        <v>6374288.1129930792</v>
      </c>
      <c r="J57" s="31">
        <v>0.99809087403193453</v>
      </c>
      <c r="K57" s="30">
        <v>65.261708821155665</v>
      </c>
    </row>
    <row r="58" spans="1:12" ht="13.5" customHeight="1" x14ac:dyDescent="0.2">
      <c r="A58" s="9">
        <f t="shared" si="8"/>
        <v>25</v>
      </c>
      <c r="B58" s="8">
        <v>5</v>
      </c>
      <c r="C58" s="7">
        <v>5.8922784558728715E-4</v>
      </c>
      <c r="D58" s="7">
        <v>2.9419603487808709E-3</v>
      </c>
      <c r="E58" s="7">
        <v>0.99705803965121909</v>
      </c>
      <c r="F58" s="32">
        <v>97454.251735895479</v>
      </c>
      <c r="G58" s="32">
        <v>286.70654442711384</v>
      </c>
      <c r="H58" s="32">
        <v>486580.10067625297</v>
      </c>
      <c r="I58" s="33">
        <v>5886439.7597550731</v>
      </c>
      <c r="J58" s="31">
        <v>0.99740031394318451</v>
      </c>
      <c r="K58" s="30">
        <v>60.402082565956547</v>
      </c>
    </row>
    <row r="59" spans="1:12" ht="13.5" customHeight="1" x14ac:dyDescent="0.2">
      <c r="A59" s="9">
        <f t="shared" si="8"/>
        <v>30</v>
      </c>
      <c r="B59" s="8">
        <v>5</v>
      </c>
      <c r="C59" s="7">
        <v>7.5280754804539333E-4</v>
      </c>
      <c r="D59" s="7">
        <v>3.7572493821601501E-3</v>
      </c>
      <c r="E59" s="7">
        <v>0.99624275061783985</v>
      </c>
      <c r="F59" s="32">
        <v>97167.545191468365</v>
      </c>
      <c r="G59" s="32">
        <v>365.082699136663</v>
      </c>
      <c r="H59" s="32">
        <v>484961.52846045716</v>
      </c>
      <c r="I59" s="33">
        <v>5399859.6590788206</v>
      </c>
      <c r="J59" s="31">
        <v>0.99667357499094944</v>
      </c>
      <c r="K59" s="30">
        <v>55.572667277313769</v>
      </c>
    </row>
    <row r="60" spans="1:12" ht="13.5" customHeight="1" x14ac:dyDescent="0.2">
      <c r="A60" s="9">
        <f t="shared" si="8"/>
        <v>35</v>
      </c>
      <c r="B60" s="8">
        <v>5</v>
      </c>
      <c r="C60" s="7">
        <v>9.6386110470026386E-4</v>
      </c>
      <c r="D60" s="7">
        <v>4.8081705448646782E-3</v>
      </c>
      <c r="E60" s="7">
        <v>0.99519182945513529</v>
      </c>
      <c r="F60" s="32">
        <v>96802.462492331702</v>
      </c>
      <c r="G60" s="32">
        <v>465.44274882599711</v>
      </c>
      <c r="H60" s="32">
        <v>482894.00470282271</v>
      </c>
      <c r="I60" s="33">
        <v>4914898.1306183636</v>
      </c>
      <c r="J60" s="31">
        <v>0.99573672624259923</v>
      </c>
      <c r="K60" s="30">
        <v>50.772449419948401</v>
      </c>
    </row>
    <row r="61" spans="1:12" ht="13.5" customHeight="1" x14ac:dyDescent="0.2">
      <c r="A61" s="9">
        <f t="shared" si="8"/>
        <v>40</v>
      </c>
      <c r="B61" s="8">
        <v>5</v>
      </c>
      <c r="C61" s="7">
        <v>1.2547325466593022E-3</v>
      </c>
      <c r="D61" s="7">
        <v>6.2548899506183068E-3</v>
      </c>
      <c r="E61" s="7">
        <v>0.99374511004938171</v>
      </c>
      <c r="F61" s="32">
        <v>96337.019743505705</v>
      </c>
      <c r="G61" s="32">
        <v>602.5774566661712</v>
      </c>
      <c r="H61" s="32">
        <v>480243.74458965013</v>
      </c>
      <c r="I61" s="33">
        <v>4432004.1259155413</v>
      </c>
      <c r="J61" s="31">
        <v>0.99451171460535404</v>
      </c>
      <c r="K61" s="30">
        <v>46.005202752956372</v>
      </c>
    </row>
    <row r="62" spans="1:12" ht="13.5" customHeight="1" x14ac:dyDescent="0.2">
      <c r="A62" s="9">
        <f t="shared" si="8"/>
        <v>45</v>
      </c>
      <c r="B62" s="8">
        <v>5</v>
      </c>
      <c r="C62" s="7">
        <v>1.6890895787607945E-3</v>
      </c>
      <c r="D62" s="7">
        <v>8.4117140263564247E-3</v>
      </c>
      <c r="E62" s="7">
        <v>0.99158828597364357</v>
      </c>
      <c r="F62" s="32">
        <v>95734.442286839534</v>
      </c>
      <c r="G62" s="32">
        <v>805.29075098961766</v>
      </c>
      <c r="H62" s="32">
        <v>476760.23883849994</v>
      </c>
      <c r="I62" s="33">
        <v>3951760.3813258912</v>
      </c>
      <c r="J62" s="31">
        <v>0.99274637974904445</v>
      </c>
      <c r="K62" s="30">
        <v>41.27835590753876</v>
      </c>
    </row>
    <row r="63" spans="1:12" ht="13.5" customHeight="1" x14ac:dyDescent="0.2">
      <c r="A63" s="9">
        <f t="shared" si="8"/>
        <v>50</v>
      </c>
      <c r="B63" s="8">
        <v>5</v>
      </c>
      <c r="C63" s="7">
        <v>2.3959720513142845E-3</v>
      </c>
      <c r="D63" s="7">
        <v>1.1912553896216418E-2</v>
      </c>
      <c r="E63" s="7">
        <v>0.98808744610378363</v>
      </c>
      <c r="F63" s="32">
        <v>94929.151535849916</v>
      </c>
      <c r="G63" s="32">
        <v>1130.8486339929077</v>
      </c>
      <c r="H63" s="32">
        <v>471979.05892624788</v>
      </c>
      <c r="I63" s="33">
        <v>3475000.1424873914</v>
      </c>
      <c r="J63" s="31">
        <v>0.98997152127471844</v>
      </c>
      <c r="K63" s="30">
        <v>36.606248831530536</v>
      </c>
    </row>
    <row r="64" spans="1:12" ht="13.5" customHeight="1" x14ac:dyDescent="0.2">
      <c r="A64" s="9">
        <f t="shared" si="8"/>
        <v>55</v>
      </c>
      <c r="B64" s="8">
        <v>5</v>
      </c>
      <c r="C64" s="7">
        <v>3.5522416036870125E-3</v>
      </c>
      <c r="D64" s="7">
        <v>1.7615037596294007E-2</v>
      </c>
      <c r="E64" s="7">
        <v>0.98238496240370599</v>
      </c>
      <c r="F64" s="32">
        <v>93798.302901857009</v>
      </c>
      <c r="G64" s="32">
        <v>1652.2606320847844</v>
      </c>
      <c r="H64" s="32">
        <v>465131.82841218839</v>
      </c>
      <c r="I64" s="33">
        <v>3003021.0835611434</v>
      </c>
      <c r="J64" s="31">
        <v>0.98549251204145172</v>
      </c>
      <c r="K64" s="30">
        <v>32.015729396546362</v>
      </c>
    </row>
    <row r="65" spans="1:11" ht="13.5" customHeight="1" x14ac:dyDescent="0.2">
      <c r="A65" s="9">
        <f t="shared" si="8"/>
        <v>60</v>
      </c>
      <c r="B65" s="8">
        <v>5</v>
      </c>
      <c r="C65" s="7">
        <v>5.6571441034326386E-3</v>
      </c>
      <c r="D65" s="7">
        <v>2.7919755614872439E-2</v>
      </c>
      <c r="E65" s="7">
        <v>0.97208024438512752</v>
      </c>
      <c r="F65" s="32">
        <v>92146.042269772224</v>
      </c>
      <c r="G65" s="32">
        <v>2572.6949810497463</v>
      </c>
      <c r="H65" s="32">
        <v>454769.21464466286</v>
      </c>
      <c r="I65" s="33">
        <v>2537889.2551489552</v>
      </c>
      <c r="J65" s="31">
        <v>0.97772112520680388</v>
      </c>
      <c r="K65" s="30">
        <v>27.542032111578703</v>
      </c>
    </row>
    <row r="66" spans="1:11" ht="13.5" customHeight="1" x14ac:dyDescent="0.2">
      <c r="A66" s="9">
        <f t="shared" si="8"/>
        <v>65</v>
      </c>
      <c r="B66" s="8">
        <v>5</v>
      </c>
      <c r="C66" s="7">
        <v>9.2940522668979661E-3</v>
      </c>
      <c r="D66" s="7">
        <v>4.5491444626174569E-2</v>
      </c>
      <c r="E66" s="7">
        <v>0.9545085553738254</v>
      </c>
      <c r="F66" s="32">
        <v>89573.347288722478</v>
      </c>
      <c r="G66" s="32">
        <v>4074.8209681660228</v>
      </c>
      <c r="H66" s="32">
        <v>438433.18836058769</v>
      </c>
      <c r="I66" s="33">
        <v>2083120.0405042921</v>
      </c>
      <c r="J66" s="31">
        <v>0.96407842536826194</v>
      </c>
      <c r="K66" s="30">
        <v>23.256025408872517</v>
      </c>
    </row>
    <row r="67" spans="1:11" ht="13.5" customHeight="1" x14ac:dyDescent="0.2">
      <c r="A67" s="9">
        <f t="shared" si="8"/>
        <v>70</v>
      </c>
      <c r="B67" s="8">
        <v>5</v>
      </c>
      <c r="C67" s="7">
        <v>1.5651953888159802E-2</v>
      </c>
      <c r="D67" s="7">
        <v>7.5514728747690218E-2</v>
      </c>
      <c r="E67" s="7">
        <v>0.92448527125230973</v>
      </c>
      <c r="F67" s="32">
        <v>85498.526320556455</v>
      </c>
      <c r="G67" s="32">
        <v>6456.3980234240735</v>
      </c>
      <c r="H67" s="32">
        <v>412497.89448384015</v>
      </c>
      <c r="I67" s="33">
        <v>1644686.8521437044</v>
      </c>
      <c r="J67" s="31">
        <v>0.94084550493605157</v>
      </c>
      <c r="K67" s="30">
        <v>19.236435093364545</v>
      </c>
    </row>
    <row r="68" spans="1:11" ht="13.5" customHeight="1" x14ac:dyDescent="0.2">
      <c r="A68" s="9">
        <f t="shared" si="8"/>
        <v>75</v>
      </c>
      <c r="B68" s="8">
        <v>5</v>
      </c>
      <c r="C68" s="7">
        <v>2.6005622372914417E-2</v>
      </c>
      <c r="D68" s="7">
        <v>0.12252898436757431</v>
      </c>
      <c r="E68" s="7">
        <v>0.87747101563242569</v>
      </c>
      <c r="F68" s="32">
        <v>79042.128297132382</v>
      </c>
      <c r="G68" s="32">
        <v>9684.9517024991364</v>
      </c>
      <c r="H68" s="32">
        <v>372417.60891622747</v>
      </c>
      <c r="I68" s="33">
        <v>1232188.9576598643</v>
      </c>
      <c r="J68" s="31">
        <v>0.90283517539461566</v>
      </c>
      <c r="K68" s="30">
        <v>15.589015430200249</v>
      </c>
    </row>
    <row r="69" spans="1:11" ht="13.5" customHeight="1" x14ac:dyDescent="0.2">
      <c r="A69" s="9">
        <f t="shared" si="8"/>
        <v>80</v>
      </c>
      <c r="B69" s="8">
        <v>5</v>
      </c>
      <c r="C69" s="7">
        <v>4.2238205926610366E-2</v>
      </c>
      <c r="D69" s="7">
        <v>0.19177907998297336</v>
      </c>
      <c r="E69" s="7">
        <v>0.80822092001702661</v>
      </c>
      <c r="F69" s="32">
        <v>69357.176594633245</v>
      </c>
      <c r="G69" s="32">
        <v>13301.255517535377</v>
      </c>
      <c r="H69" s="32">
        <v>314910.52296696848</v>
      </c>
      <c r="I69" s="33">
        <v>859771.34874363698</v>
      </c>
      <c r="J69" s="31">
        <v>0.84558440693336068</v>
      </c>
      <c r="K69" s="30">
        <v>12.396285301068106</v>
      </c>
    </row>
    <row r="70" spans="1:11" ht="13.5" customHeight="1" x14ac:dyDescent="0.2">
      <c r="A70" s="9">
        <v>85</v>
      </c>
      <c r="B70" s="8">
        <v>5</v>
      </c>
      <c r="C70" s="7">
        <v>6.6014089761296649E-2</v>
      </c>
      <c r="D70" s="7">
        <v>0.28392648475337628</v>
      </c>
      <c r="E70" s="7">
        <v>0.71607351524662377</v>
      </c>
      <c r="F70" s="32">
        <v>56055.921077097868</v>
      </c>
      <c r="G70" s="32">
        <v>15915.760621033092</v>
      </c>
      <c r="H70" s="32">
        <v>241096.41863704575</v>
      </c>
      <c r="I70" s="33">
        <v>544860.8257766685</v>
      </c>
      <c r="J70" s="31">
        <v>0.76560292862088564</v>
      </c>
      <c r="K70" s="30">
        <v>9.7199513504966042</v>
      </c>
    </row>
    <row r="71" spans="1:11" ht="13.5" customHeight="1" x14ac:dyDescent="0.2">
      <c r="A71" s="9">
        <v>90</v>
      </c>
      <c r="B71" s="8">
        <v>5</v>
      </c>
      <c r="C71" s="7">
        <v>9.8199029132781251E-2</v>
      </c>
      <c r="D71" s="7">
        <v>0.39271133759062793</v>
      </c>
      <c r="E71" s="7">
        <v>0.60728866240937207</v>
      </c>
      <c r="F71" s="32">
        <v>40140.160456064776</v>
      </c>
      <c r="G71" s="32">
        <v>15763.496103803627</v>
      </c>
      <c r="H71" s="32">
        <v>160525.98730369101</v>
      </c>
      <c r="I71" s="33">
        <v>303764.40713962272</v>
      </c>
      <c r="J71" s="31">
        <v>0.6658165567583646</v>
      </c>
      <c r="K71" s="30">
        <v>7.5675932454756039</v>
      </c>
    </row>
    <row r="72" spans="1:11" ht="13.5" customHeight="1" x14ac:dyDescent="0.2">
      <c r="A72" s="9">
        <v>95</v>
      </c>
      <c r="B72" s="8">
        <v>5</v>
      </c>
      <c r="C72" s="7">
        <v>0.13772393374010689</v>
      </c>
      <c r="D72" s="7">
        <v>0.50423995754360573</v>
      </c>
      <c r="E72" s="7">
        <v>0.49576004245639427</v>
      </c>
      <c r="F72" s="32">
        <v>24376.664352261148</v>
      </c>
      <c r="G72" s="32">
        <v>12291.68819803889</v>
      </c>
      <c r="H72" s="32">
        <v>89248.744675228518</v>
      </c>
      <c r="I72" s="33">
        <v>143238.41983593168</v>
      </c>
      <c r="J72" s="31">
        <v>0.55597692419971434</v>
      </c>
      <c r="K72" s="30">
        <v>5.8760467702237147</v>
      </c>
    </row>
    <row r="73" spans="1:11" ht="13.5" customHeight="1" x14ac:dyDescent="0.2">
      <c r="A73" s="9" t="s">
        <v>3</v>
      </c>
      <c r="B73" s="34" t="s">
        <v>10</v>
      </c>
      <c r="C73" s="7">
        <v>0.22383865282113063</v>
      </c>
      <c r="D73" s="7">
        <v>1</v>
      </c>
      <c r="E73" s="7">
        <v>0</v>
      </c>
      <c r="F73" s="32">
        <v>12084.976154222259</v>
      </c>
      <c r="G73" s="32">
        <v>12084.976154222259</v>
      </c>
      <c r="H73" s="32">
        <v>53989.675160703177</v>
      </c>
      <c r="I73" s="33">
        <v>53989.675160703177</v>
      </c>
      <c r="J73" s="31">
        <v>0.37692174503561332</v>
      </c>
      <c r="K73" s="30">
        <v>4.467503656748236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7" t="s">
        <v>21</v>
      </c>
      <c r="C75" s="15" t="s">
        <v>8</v>
      </c>
      <c r="D75" s="16">
        <f>+G75*0.5122+J75*0.4878</f>
        <v>0.10538206745101476</v>
      </c>
      <c r="E75" s="39" t="s">
        <v>6</v>
      </c>
      <c r="F75" s="17" t="s">
        <v>8</v>
      </c>
      <c r="G75" s="18">
        <f>+(H29-F30)/G29</f>
        <v>0.10198916027982471</v>
      </c>
      <c r="H75" s="39" t="s">
        <v>7</v>
      </c>
      <c r="I75" s="15" t="s">
        <v>8</v>
      </c>
      <c r="J75" s="16">
        <f>(H52-F53)/G52</f>
        <v>0.10894468953605686</v>
      </c>
      <c r="K75" s="2"/>
    </row>
    <row r="76" spans="1:11" ht="15.75" customHeight="1" x14ac:dyDescent="0.2">
      <c r="B76" s="38"/>
      <c r="C76" s="19" t="s">
        <v>9</v>
      </c>
      <c r="D76" s="16">
        <f>+G76*0.5122+J76*0.4878</f>
        <v>1.2926084310184169</v>
      </c>
      <c r="E76" s="40"/>
      <c r="F76" s="20" t="s">
        <v>9</v>
      </c>
      <c r="G76" s="18">
        <f>+(H30-4*F31)/G30</f>
        <v>1.3284240895642434</v>
      </c>
      <c r="H76" s="40"/>
      <c r="I76" s="19" t="s">
        <v>9</v>
      </c>
      <c r="J76" s="16">
        <f>(H53-4*F54)/G53</f>
        <v>1.2550012553169569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tabSelected="1" view="pageBreakPreview" zoomScale="85" zoomScaleNormal="100" zoomScaleSheetLayoutView="85" workbookViewId="0">
      <selection activeCell="H13" sqref="H13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1" t="s">
        <v>31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35"/>
    </row>
    <row r="3" spans="1:12" x14ac:dyDescent="0.2">
      <c r="A3" s="41" t="s">
        <v>0</v>
      </c>
      <c r="B3" s="41"/>
      <c r="C3" s="41"/>
      <c r="D3" s="41"/>
      <c r="E3" s="41"/>
      <c r="F3" s="41"/>
      <c r="G3" s="41"/>
      <c r="H3" s="41"/>
      <c r="I3" s="41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2" t="s">
        <v>2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1.2397421319432004E-2</v>
      </c>
      <c r="D6" s="7">
        <f t="shared" si="0"/>
        <v>1.225892367354145E-2</v>
      </c>
      <c r="E6" s="7">
        <f t="shared" si="0"/>
        <v>0.98774107632645847</v>
      </c>
      <c r="F6" s="32">
        <f t="shared" si="0"/>
        <v>100000</v>
      </c>
      <c r="G6" s="32">
        <f t="shared" si="0"/>
        <v>1225.8923673541449</v>
      </c>
      <c r="H6" s="32">
        <f t="shared" si="0"/>
        <v>98897.893341161689</v>
      </c>
      <c r="I6" s="33">
        <f t="shared" si="0"/>
        <v>8183574.6105773095</v>
      </c>
      <c r="J6" s="31"/>
      <c r="K6" s="30">
        <f t="shared" ref="K6:K27" si="1">+K29*0.5122+K52*0.4878</f>
        <v>81.835746105773097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1.7243398360792602E-3</v>
      </c>
      <c r="D7" s="7">
        <f t="shared" si="0"/>
        <v>6.8651773779175428E-3</v>
      </c>
      <c r="E7" s="7">
        <f t="shared" si="0"/>
        <v>0.99313482262208252</v>
      </c>
      <c r="F7" s="32">
        <f t="shared" si="0"/>
        <v>98774.107632645857</v>
      </c>
      <c r="G7" s="32">
        <f t="shared" si="0"/>
        <v>678.14389355029971</v>
      </c>
      <c r="H7" s="32">
        <f t="shared" si="0"/>
        <v>393257.51653497689</v>
      </c>
      <c r="I7" s="33">
        <f t="shared" si="0"/>
        <v>8084676.7172361482</v>
      </c>
      <c r="J7" s="31">
        <f t="shared" ref="J7:J27" si="2">+J30*0.5122+J53*0.4878</f>
        <v>0.98431081975227719</v>
      </c>
      <c r="K7" s="30">
        <f t="shared" si="1"/>
        <v>81.847036679041082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2.6144987796789085E-4</v>
      </c>
      <c r="D8" s="7">
        <f t="shared" si="0"/>
        <v>1.3062783399292181E-3</v>
      </c>
      <c r="E8" s="7">
        <f t="shared" si="0"/>
        <v>0.99869372166007087</v>
      </c>
      <c r="F8" s="32">
        <f t="shared" si="0"/>
        <v>98095.963739095547</v>
      </c>
      <c r="G8" s="32">
        <f t="shared" si="0"/>
        <v>128.12974744301687</v>
      </c>
      <c r="H8" s="32">
        <f t="shared" si="0"/>
        <v>490117.46155054483</v>
      </c>
      <c r="I8" s="33">
        <f t="shared" si="0"/>
        <v>7691419.2007011715</v>
      </c>
      <c r="J8" s="31">
        <f t="shared" si="2"/>
        <v>0.99585915959969196</v>
      </c>
      <c r="K8" s="30">
        <f t="shared" si="1"/>
        <v>78.404595746086386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3.1623831527795651E-4</v>
      </c>
      <c r="D9" s="7">
        <f t="shared" si="0"/>
        <v>1.580054660982841E-3</v>
      </c>
      <c r="E9" s="7">
        <f t="shared" si="0"/>
        <v>0.99841994533901723</v>
      </c>
      <c r="F9" s="32">
        <f t="shared" si="0"/>
        <v>97967.833991652529</v>
      </c>
      <c r="G9" s="32">
        <f t="shared" si="0"/>
        <v>154.75824681777428</v>
      </c>
      <c r="H9" s="32">
        <f t="shared" si="0"/>
        <v>489497.25625274505</v>
      </c>
      <c r="I9" s="33">
        <f t="shared" si="0"/>
        <v>7201301.7391506266</v>
      </c>
      <c r="J9" s="31">
        <f t="shared" si="2"/>
        <v>0.9987343976587657</v>
      </c>
      <c r="K9" s="30">
        <f t="shared" si="1"/>
        <v>73.504081014562544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5.7272731321414481E-4</v>
      </c>
      <c r="D10" s="7">
        <f t="shared" si="0"/>
        <v>2.8591632657957024E-3</v>
      </c>
      <c r="E10" s="7">
        <f t="shared" si="0"/>
        <v>0.99714083673420428</v>
      </c>
      <c r="F10" s="32">
        <f t="shared" si="0"/>
        <v>97813.075744834758</v>
      </c>
      <c r="G10" s="32">
        <f t="shared" si="0"/>
        <v>279.47541579948069</v>
      </c>
      <c r="H10" s="32">
        <f t="shared" si="0"/>
        <v>488420.14006570139</v>
      </c>
      <c r="I10" s="33">
        <f t="shared" si="0"/>
        <v>6711804.4828978814</v>
      </c>
      <c r="J10" s="31">
        <f t="shared" si="2"/>
        <v>0.99779856931878852</v>
      </c>
      <c r="K10" s="30">
        <f t="shared" si="1"/>
        <v>68.61530249547738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8.5629830775081997E-4</v>
      </c>
      <c r="D11" s="7">
        <f t="shared" si="0"/>
        <v>4.2705776210584488E-3</v>
      </c>
      <c r="E11" s="7">
        <f t="shared" si="0"/>
        <v>0.99572942237894169</v>
      </c>
      <c r="F11" s="32">
        <f t="shared" si="0"/>
        <v>97533.600329035282</v>
      </c>
      <c r="G11" s="32">
        <f t="shared" si="0"/>
        <v>415.94382355933476</v>
      </c>
      <c r="H11" s="32">
        <f t="shared" si="0"/>
        <v>486677.28445535246</v>
      </c>
      <c r="I11" s="33">
        <f t="shared" si="0"/>
        <v>6223384.3428321797</v>
      </c>
      <c r="J11" s="31">
        <f t="shared" si="2"/>
        <v>0.99642803879870834</v>
      </c>
      <c r="K11" s="30">
        <f t="shared" si="1"/>
        <v>63.801585311598515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1.0306849126688142E-3</v>
      </c>
      <c r="D12" s="7">
        <f t="shared" si="0"/>
        <v>5.1376258765642863E-3</v>
      </c>
      <c r="E12" s="7">
        <f t="shared" si="0"/>
        <v>0.9948623741234357</v>
      </c>
      <c r="F12" s="32">
        <f t="shared" si="0"/>
        <v>97117.656505475956</v>
      </c>
      <c r="G12" s="32">
        <f t="shared" si="0"/>
        <v>497.83181971650987</v>
      </c>
      <c r="H12" s="32">
        <f t="shared" si="0"/>
        <v>484363.8518229652</v>
      </c>
      <c r="I12" s="33">
        <f t="shared" si="0"/>
        <v>5736707.0583768273</v>
      </c>
      <c r="J12" s="31">
        <f t="shared" si="2"/>
        <v>0.99523774515422203</v>
      </c>
      <c r="K12" s="30">
        <f t="shared" si="1"/>
        <v>59.059634723754286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1.1429944355382184E-3</v>
      </c>
      <c r="D13" s="7">
        <f t="shared" si="0"/>
        <v>5.6965904850073395E-3</v>
      </c>
      <c r="E13" s="7">
        <f t="shared" si="0"/>
        <v>0.99430340951499263</v>
      </c>
      <c r="F13" s="32">
        <f t="shared" si="0"/>
        <v>96619.824685759435</v>
      </c>
      <c r="G13" s="32">
        <f t="shared" si="0"/>
        <v>548.89122958962298</v>
      </c>
      <c r="H13" s="32">
        <f t="shared" si="0"/>
        <v>481749.37165927899</v>
      </c>
      <c r="I13" s="33">
        <f t="shared" si="0"/>
        <v>5252343.2065538634</v>
      </c>
      <c r="J13" s="31">
        <f t="shared" si="2"/>
        <v>0.99458841471737813</v>
      </c>
      <c r="K13" s="30">
        <f t="shared" si="1"/>
        <v>54.347016014659616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1.2947899085426473E-3</v>
      </c>
      <c r="D14" s="7">
        <f t="shared" si="0"/>
        <v>6.4516344255667081E-3</v>
      </c>
      <c r="E14" s="7">
        <f t="shared" si="0"/>
        <v>0.99354836557443327</v>
      </c>
      <c r="F14" s="32">
        <f t="shared" si="0"/>
        <v>96070.93345616982</v>
      </c>
      <c r="G14" s="32">
        <f t="shared" si="0"/>
        <v>618.06283265253512</v>
      </c>
      <c r="H14" s="32">
        <f t="shared" si="0"/>
        <v>478844.45247606031</v>
      </c>
      <c r="I14" s="33">
        <f t="shared" si="0"/>
        <v>4770593.8348945836</v>
      </c>
      <c r="J14" s="31">
        <f t="shared" si="2"/>
        <v>0.99395303379527178</v>
      </c>
      <c r="K14" s="30">
        <f t="shared" si="1"/>
        <v>49.639924658407892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1.5662333550885922E-3</v>
      </c>
      <c r="D15" s="7">
        <f t="shared" si="0"/>
        <v>7.799883156242091E-3</v>
      </c>
      <c r="E15" s="7">
        <f t="shared" si="0"/>
        <v>0.99220011684375797</v>
      </c>
      <c r="F15" s="32">
        <f t="shared" si="0"/>
        <v>95452.870623517287</v>
      </c>
      <c r="G15" s="32">
        <f t="shared" si="0"/>
        <v>742.42199014512948</v>
      </c>
      <c r="H15" s="32">
        <f t="shared" si="0"/>
        <v>475475.63523989264</v>
      </c>
      <c r="I15" s="33">
        <f t="shared" si="0"/>
        <v>4291749.3824185226</v>
      </c>
      <c r="J15" s="31">
        <f t="shared" si="2"/>
        <v>0.99294486870329868</v>
      </c>
      <c r="K15" s="30">
        <f t="shared" si="1"/>
        <v>44.942311828421978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2.074484017628761E-3</v>
      </c>
      <c r="D16" s="7">
        <f t="shared" si="4"/>
        <v>1.0318730379090908E-2</v>
      </c>
      <c r="E16" s="7">
        <f t="shared" si="4"/>
        <v>0.98968126962090897</v>
      </c>
      <c r="F16" s="32">
        <f t="shared" si="4"/>
        <v>94710.448633372143</v>
      </c>
      <c r="G16" s="32">
        <f t="shared" si="4"/>
        <v>974.22530187639404</v>
      </c>
      <c r="H16" s="32">
        <f t="shared" si="4"/>
        <v>471237.71482747357</v>
      </c>
      <c r="I16" s="33">
        <f t="shared" si="4"/>
        <v>3816273.74717863</v>
      </c>
      <c r="J16" s="31">
        <f t="shared" si="2"/>
        <v>0.99106063722213067</v>
      </c>
      <c r="K16" s="30">
        <f t="shared" si="1"/>
        <v>40.272025192005316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2.9589847367904828E-3</v>
      </c>
      <c r="D17" s="7">
        <f t="shared" si="4"/>
        <v>1.4686814255243291E-2</v>
      </c>
      <c r="E17" s="7">
        <f t="shared" si="4"/>
        <v>0.98531318574475668</v>
      </c>
      <c r="F17" s="32">
        <f t="shared" si="4"/>
        <v>93736.223331495756</v>
      </c>
      <c r="G17" s="32">
        <f t="shared" si="4"/>
        <v>1371.49607600121</v>
      </c>
      <c r="H17" s="32">
        <f t="shared" si="4"/>
        <v>465453.31834710436</v>
      </c>
      <c r="I17" s="33">
        <f t="shared" si="4"/>
        <v>3345036.0323511567</v>
      </c>
      <c r="J17" s="31">
        <f t="shared" si="2"/>
        <v>0.98768294552425295</v>
      </c>
      <c r="K17" s="30">
        <f t="shared" si="1"/>
        <v>35.660678442272243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4.4489214908201569E-3</v>
      </c>
      <c r="D18" s="7">
        <f t="shared" si="4"/>
        <v>2.2001519868070717E-2</v>
      </c>
      <c r="E18" s="7">
        <f t="shared" si="4"/>
        <v>0.97799848013192925</v>
      </c>
      <c r="F18" s="32">
        <f t="shared" si="4"/>
        <v>92364.727255494538</v>
      </c>
      <c r="G18" s="32">
        <f t="shared" si="4"/>
        <v>2022.4085037575533</v>
      </c>
      <c r="H18" s="32">
        <f t="shared" si="4"/>
        <v>457095.73621041607</v>
      </c>
      <c r="I18" s="33">
        <f t="shared" si="4"/>
        <v>2879582.7140040519</v>
      </c>
      <c r="J18" s="31">
        <f t="shared" si="2"/>
        <v>0.98196725957978725</v>
      </c>
      <c r="K18" s="30">
        <f t="shared" si="1"/>
        <v>31.147496952462919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6.9550668325846091E-3</v>
      </c>
      <c r="D19" s="7">
        <f t="shared" si="4"/>
        <v>3.4189629943962352E-2</v>
      </c>
      <c r="E19" s="7">
        <f t="shared" si="4"/>
        <v>0.96581037005603765</v>
      </c>
      <c r="F19" s="32">
        <f t="shared" si="4"/>
        <v>90342.318751736995</v>
      </c>
      <c r="G19" s="32">
        <f t="shared" si="4"/>
        <v>3070.8010872213699</v>
      </c>
      <c r="H19" s="32">
        <f t="shared" si="4"/>
        <v>444552.81761914538</v>
      </c>
      <c r="I19" s="33">
        <f t="shared" si="4"/>
        <v>2422486.9777936363</v>
      </c>
      <c r="J19" s="31">
        <f t="shared" si="2"/>
        <v>0.97241330392835956</v>
      </c>
      <c r="K19" s="30">
        <f t="shared" si="1"/>
        <v>26.78075650950872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1.1072331323363306E-2</v>
      </c>
      <c r="D20" s="7">
        <f t="shared" si="4"/>
        <v>5.390445414713356E-2</v>
      </c>
      <c r="E20" s="7">
        <f t="shared" si="4"/>
        <v>0.94609554585286648</v>
      </c>
      <c r="F20" s="32">
        <f t="shared" si="4"/>
        <v>87271.517664515617</v>
      </c>
      <c r="G20" s="32">
        <f t="shared" si="4"/>
        <v>4671.9188867833509</v>
      </c>
      <c r="H20" s="32">
        <f t="shared" si="4"/>
        <v>425451.54554055294</v>
      </c>
      <c r="I20" s="33">
        <f t="shared" si="4"/>
        <v>1977934.1601744909</v>
      </c>
      <c r="J20" s="31">
        <f t="shared" si="2"/>
        <v>0.95675874962221952</v>
      </c>
      <c r="K20" s="30">
        <f t="shared" si="1"/>
        <v>22.624456707831126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1.7796757869350761E-2</v>
      </c>
      <c r="D21" s="7">
        <f t="shared" si="4"/>
        <v>8.5310187192918982E-2</v>
      </c>
      <c r="E21" s="7">
        <f t="shared" si="4"/>
        <v>0.91468981280708106</v>
      </c>
      <c r="F21" s="32">
        <f t="shared" si="4"/>
        <v>82599.598777732273</v>
      </c>
      <c r="G21" s="32">
        <f t="shared" si="4"/>
        <v>6993.154647125697</v>
      </c>
      <c r="H21" s="32">
        <f t="shared" si="4"/>
        <v>396595.34167612658</v>
      </c>
      <c r="I21" s="33">
        <f t="shared" si="4"/>
        <v>1552482.6146339378</v>
      </c>
      <c r="J21" s="31">
        <f t="shared" si="2"/>
        <v>0.93168110151174943</v>
      </c>
      <c r="K21" s="30">
        <f t="shared" si="1"/>
        <v>18.749683854273865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2.83971144599224E-2</v>
      </c>
      <c r="D22" s="7">
        <f t="shared" si="4"/>
        <v>0.13285232495560545</v>
      </c>
      <c r="E22" s="7">
        <f t="shared" si="4"/>
        <v>0.86714767504439449</v>
      </c>
      <c r="F22" s="32">
        <f t="shared" si="4"/>
        <v>75606.444130606571</v>
      </c>
      <c r="G22" s="32">
        <f t="shared" si="4"/>
        <v>9963.8508173021801</v>
      </c>
      <c r="H22" s="32">
        <f t="shared" si="4"/>
        <v>354394.05519442202</v>
      </c>
      <c r="I22" s="33">
        <f t="shared" si="4"/>
        <v>1155887.2729578111</v>
      </c>
      <c r="J22" s="31">
        <f t="shared" si="2"/>
        <v>0.89275873593375066</v>
      </c>
      <c r="K22" s="30">
        <f t="shared" si="1"/>
        <v>15.237910834678344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4.4571377662411156E-2</v>
      </c>
      <c r="D23" s="7">
        <f t="shared" si="4"/>
        <v>0.20097356719330067</v>
      </c>
      <c r="E23" s="7">
        <f t="shared" si="4"/>
        <v>0.79902643280669938</v>
      </c>
      <c r="F23" s="32">
        <f t="shared" si="4"/>
        <v>65642.593313304387</v>
      </c>
      <c r="G23" s="32">
        <f t="shared" si="4"/>
        <v>13086.700497938782</v>
      </c>
      <c r="H23" s="32">
        <f t="shared" si="4"/>
        <v>296640.47836323921</v>
      </c>
      <c r="I23" s="33">
        <f t="shared" si="4"/>
        <v>801493.21776338923</v>
      </c>
      <c r="J23" s="31">
        <f t="shared" si="2"/>
        <v>0.8357247119403165</v>
      </c>
      <c r="K23" s="30">
        <f t="shared" si="1"/>
        <v>12.156766120293801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6.8026941416661754E-2</v>
      </c>
      <c r="D24" s="7">
        <f t="shared" si="4"/>
        <v>0.29084038667839751</v>
      </c>
      <c r="E24" s="7">
        <f t="shared" si="4"/>
        <v>0.7091596133216026</v>
      </c>
      <c r="F24" s="32">
        <f t="shared" si="4"/>
        <v>52555.892815365609</v>
      </c>
      <c r="G24" s="32">
        <f t="shared" si="4"/>
        <v>15165.35443219071</v>
      </c>
      <c r="H24" s="32">
        <f t="shared" si="4"/>
        <v>225295.66004233185</v>
      </c>
      <c r="I24" s="33">
        <f t="shared" si="4"/>
        <v>504852.73940015014</v>
      </c>
      <c r="J24" s="31">
        <f t="shared" si="2"/>
        <v>0.75759204165550753</v>
      </c>
      <c r="K24" s="30">
        <f t="shared" si="1"/>
        <v>9.5511873339726332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0.1001532972580052</v>
      </c>
      <c r="D25" s="7">
        <f t="shared" si="4"/>
        <v>0.3983399434820184</v>
      </c>
      <c r="E25" s="7">
        <f t="shared" si="4"/>
        <v>0.6016600565179816</v>
      </c>
      <c r="F25" s="32">
        <f t="shared" si="4"/>
        <v>37390.538383174906</v>
      </c>
      <c r="G25" s="32">
        <f t="shared" si="4"/>
        <v>14774.41824879999</v>
      </c>
      <c r="H25" s="32">
        <f t="shared" si="4"/>
        <v>149246.16129530341</v>
      </c>
      <c r="I25" s="33">
        <f t="shared" si="4"/>
        <v>279557.07935781829</v>
      </c>
      <c r="J25" s="31">
        <f t="shared" si="2"/>
        <v>0.65980054242683484</v>
      </c>
      <c r="K25" s="30">
        <f t="shared" si="1"/>
        <v>7.4193898052139691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0.14121821884590929</v>
      </c>
      <c r="D26" s="7">
        <f t="shared" si="5"/>
        <v>0.51276334430011516</v>
      </c>
      <c r="E26" s="7">
        <f t="shared" si="5"/>
        <v>0.48723665569988484</v>
      </c>
      <c r="F26" s="32">
        <f t="shared" si="5"/>
        <v>22616.120134374913</v>
      </c>
      <c r="G26" s="32">
        <f t="shared" si="5"/>
        <v>11488.332165733649</v>
      </c>
      <c r="H26" s="32">
        <f t="shared" si="5"/>
        <v>82587.743992732139</v>
      </c>
      <c r="I26" s="33">
        <f t="shared" si="5"/>
        <v>130310.91806251489</v>
      </c>
      <c r="J26" s="31">
        <f t="shared" si="2"/>
        <v>0.54959254515371647</v>
      </c>
      <c r="K26" s="30">
        <f t="shared" si="1"/>
        <v>5.6982055378582164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0.23905976948708288</v>
      </c>
      <c r="D27" s="7">
        <f t="shared" si="6"/>
        <v>1</v>
      </c>
      <c r="E27" s="7">
        <f t="shared" si="6"/>
        <v>0</v>
      </c>
      <c r="F27" s="32">
        <f t="shared" si="6"/>
        <v>11127.787968641263</v>
      </c>
      <c r="G27" s="32">
        <f t="shared" si="6"/>
        <v>11127.787968641263</v>
      </c>
      <c r="H27" s="32">
        <f t="shared" si="6"/>
        <v>47723.174069782734</v>
      </c>
      <c r="I27" s="33">
        <f t="shared" si="6"/>
        <v>47723.174069782734</v>
      </c>
      <c r="J27" s="31">
        <f t="shared" si="2"/>
        <v>0.35998560959910847</v>
      </c>
      <c r="K27" s="30">
        <f t="shared" si="1"/>
        <v>4.2105577690556721</v>
      </c>
    </row>
    <row r="28" spans="1:11" ht="20.25" customHeight="1" x14ac:dyDescent="0.2">
      <c r="A28" s="42" t="s">
        <v>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ht="13.5" customHeight="1" x14ac:dyDescent="0.2">
      <c r="A29" s="6">
        <v>0</v>
      </c>
      <c r="B29" s="8">
        <v>1</v>
      </c>
      <c r="C29" s="7">
        <v>1.3788497311235269E-2</v>
      </c>
      <c r="D29" s="7">
        <v>1.3618929424101225E-2</v>
      </c>
      <c r="E29" s="7">
        <v>0.98638107057589874</v>
      </c>
      <c r="F29" s="32">
        <v>100000</v>
      </c>
      <c r="G29" s="32">
        <v>1361.8929424101225</v>
      </c>
      <c r="H29" s="32">
        <v>98770.222140190177</v>
      </c>
      <c r="I29" s="33">
        <v>7958774.9172781305</v>
      </c>
      <c r="J29" s="31"/>
      <c r="K29" s="30">
        <v>79.587749172781301</v>
      </c>
    </row>
    <row r="30" spans="1:11" ht="13.5" customHeight="1" x14ac:dyDescent="0.2">
      <c r="A30" s="6">
        <v>1</v>
      </c>
      <c r="B30" s="8">
        <v>4</v>
      </c>
      <c r="C30" s="7">
        <v>1.6497955665413877E-3</v>
      </c>
      <c r="D30" s="7">
        <v>6.5701962425145279E-3</v>
      </c>
      <c r="E30" s="7">
        <v>0.99342980375748546</v>
      </c>
      <c r="F30" s="32">
        <v>98638.107057589878</v>
      </c>
      <c r="G30" s="32">
        <v>648.07172035852273</v>
      </c>
      <c r="H30" s="32">
        <v>392819.40956910967</v>
      </c>
      <c r="I30" s="33">
        <v>7860004.6951379403</v>
      </c>
      <c r="J30" s="31">
        <v>0.98317926341859974</v>
      </c>
      <c r="K30" s="30">
        <v>79.68527508895599</v>
      </c>
    </row>
    <row r="31" spans="1:11" ht="13.5" customHeight="1" x14ac:dyDescent="0.2">
      <c r="A31" s="6">
        <v>5</v>
      </c>
      <c r="B31" s="8">
        <v>5</v>
      </c>
      <c r="C31" s="7">
        <v>2.8105052126508999E-4</v>
      </c>
      <c r="D31" s="7">
        <v>1.4041432871150779E-3</v>
      </c>
      <c r="E31" s="7">
        <v>0.99859585671288498</v>
      </c>
      <c r="F31" s="32">
        <v>97990.035337231355</v>
      </c>
      <c r="G31" s="32">
        <v>137.59205032294267</v>
      </c>
      <c r="H31" s="32">
        <v>489563.40555285546</v>
      </c>
      <c r="I31" s="33">
        <v>7467185.2855688306</v>
      </c>
      <c r="J31" s="31">
        <v>0.99587821624837969</v>
      </c>
      <c r="K31" s="30">
        <v>76.203516611363753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3.7620924811509571E-4</v>
      </c>
      <c r="D32" s="7">
        <v>1.8795357341690588E-3</v>
      </c>
      <c r="E32" s="7">
        <v>0.9981204642658309</v>
      </c>
      <c r="F32" s="32">
        <v>97852.443286908412</v>
      </c>
      <c r="G32" s="32">
        <v>183.91716383349558</v>
      </c>
      <c r="H32" s="32">
        <v>488869.33204052661</v>
      </c>
      <c r="I32" s="33">
        <v>6977621.8800159749</v>
      </c>
      <c r="J32" s="31">
        <v>0.99858226022522034</v>
      </c>
      <c r="K32" s="30">
        <v>71.307589730357861</v>
      </c>
    </row>
    <row r="33" spans="1:11" ht="13.5" customHeight="1" x14ac:dyDescent="0.2">
      <c r="A33" s="9">
        <f t="shared" si="7"/>
        <v>15</v>
      </c>
      <c r="B33" s="8">
        <v>5</v>
      </c>
      <c r="C33" s="7">
        <v>8.21260695703706E-4</v>
      </c>
      <c r="D33" s="7">
        <v>4.0987020894520092E-3</v>
      </c>
      <c r="E33" s="7">
        <v>0.99590129791054804</v>
      </c>
      <c r="F33" s="32">
        <v>97668.526123074917</v>
      </c>
      <c r="G33" s="32">
        <v>400.31419209434534</v>
      </c>
      <c r="H33" s="32">
        <v>487438.63451462495</v>
      </c>
      <c r="I33" s="33">
        <v>6488752.547975448</v>
      </c>
      <c r="J33" s="31">
        <v>0.99707345617298193</v>
      </c>
      <c r="K33" s="30">
        <v>66.436474528127761</v>
      </c>
    </row>
    <row r="34" spans="1:11" ht="13.5" customHeight="1" x14ac:dyDescent="0.2">
      <c r="A34" s="9">
        <f t="shared" si="7"/>
        <v>20</v>
      </c>
      <c r="B34" s="8">
        <v>5</v>
      </c>
      <c r="C34" s="7">
        <v>1.2749691614381928E-3</v>
      </c>
      <c r="D34" s="7">
        <v>6.3554858012175725E-3</v>
      </c>
      <c r="E34" s="7">
        <v>0.99364451419878241</v>
      </c>
      <c r="F34" s="32">
        <v>97268.211930980571</v>
      </c>
      <c r="G34" s="32">
        <v>618.18673983716872</v>
      </c>
      <c r="H34" s="32">
        <v>484864.07242967404</v>
      </c>
      <c r="I34" s="33">
        <v>6001313.9134608228</v>
      </c>
      <c r="J34" s="31">
        <v>0.99471818214098973</v>
      </c>
      <c r="K34" s="30">
        <v>61.698614524951132</v>
      </c>
    </row>
    <row r="35" spans="1:11" ht="13.5" customHeight="1" x14ac:dyDescent="0.2">
      <c r="A35" s="9">
        <f t="shared" si="7"/>
        <v>25</v>
      </c>
      <c r="B35" s="8">
        <v>5</v>
      </c>
      <c r="C35" s="7">
        <v>1.4901594384158616E-3</v>
      </c>
      <c r="D35" s="7">
        <v>7.423397900615694E-3</v>
      </c>
      <c r="E35" s="7">
        <v>0.99257660209938425</v>
      </c>
      <c r="F35" s="32">
        <v>96650.025191143402</v>
      </c>
      <c r="G35" s="32">
        <v>717.47159409838787</v>
      </c>
      <c r="H35" s="32">
        <v>481473.03946288314</v>
      </c>
      <c r="I35" s="33">
        <v>5516449.841031149</v>
      </c>
      <c r="J35" s="31">
        <v>0.99300621935174882</v>
      </c>
      <c r="K35" s="30">
        <v>57.076548403596824</v>
      </c>
    </row>
    <row r="36" spans="1:11" ht="13.5" customHeight="1" x14ac:dyDescent="0.2">
      <c r="A36" s="9">
        <f t="shared" si="7"/>
        <v>30</v>
      </c>
      <c r="B36" s="8">
        <v>5</v>
      </c>
      <c r="C36" s="7">
        <v>1.56451221608553E-3</v>
      </c>
      <c r="D36" s="7">
        <v>7.7922698793715635E-3</v>
      </c>
      <c r="E36" s="7">
        <v>0.99220773012062846</v>
      </c>
      <c r="F36" s="32">
        <v>95932.553597045015</v>
      </c>
      <c r="G36" s="32">
        <v>747.53234784545202</v>
      </c>
      <c r="H36" s="32">
        <v>477805.37611640187</v>
      </c>
      <c r="I36" s="33">
        <v>5034976.801568266</v>
      </c>
      <c r="J36" s="31">
        <v>0.99238241179491005</v>
      </c>
      <c r="K36" s="30">
        <v>52.484548912532617</v>
      </c>
    </row>
    <row r="37" spans="1:11" ht="13.5" customHeight="1" x14ac:dyDescent="0.2">
      <c r="A37" s="9">
        <f t="shared" si="7"/>
        <v>35</v>
      </c>
      <c r="B37" s="8">
        <v>5</v>
      </c>
      <c r="C37" s="7">
        <v>1.6738242114570339E-3</v>
      </c>
      <c r="D37" s="7">
        <v>8.3347348438816259E-3</v>
      </c>
      <c r="E37" s="7">
        <v>0.99166526515611841</v>
      </c>
      <c r="F37" s="32">
        <v>95185.021249199563</v>
      </c>
      <c r="G37" s="32">
        <v>793.34191322131664</v>
      </c>
      <c r="H37" s="32">
        <v>473969.67243694409</v>
      </c>
      <c r="I37" s="33">
        <v>4557171.4254518645</v>
      </c>
      <c r="J37" s="31">
        <v>0.99197224671134021</v>
      </c>
      <c r="K37" s="30">
        <v>47.876980701836921</v>
      </c>
    </row>
    <row r="38" spans="1:11" ht="13.5" customHeight="1" x14ac:dyDescent="0.2">
      <c r="A38" s="9">
        <f t="shared" si="7"/>
        <v>40</v>
      </c>
      <c r="B38" s="8">
        <v>5</v>
      </c>
      <c r="C38" s="7">
        <v>1.9458879182146799E-3</v>
      </c>
      <c r="D38" s="7">
        <v>9.6838455132536808E-3</v>
      </c>
      <c r="E38" s="7">
        <v>0.99031615448674637</v>
      </c>
      <c r="F38" s="32">
        <v>94391.679335978246</v>
      </c>
      <c r="G38" s="32">
        <v>914.07444042619318</v>
      </c>
      <c r="H38" s="32">
        <v>469746.7063081626</v>
      </c>
      <c r="I38" s="33">
        <v>4083201.7530149203</v>
      </c>
      <c r="J38" s="31">
        <v>0.99109021869043046</v>
      </c>
      <c r="K38" s="30">
        <v>43.258068738041523</v>
      </c>
    </row>
    <row r="39" spans="1:11" ht="13.5" customHeight="1" x14ac:dyDescent="0.2">
      <c r="A39" s="9">
        <f t="shared" si="7"/>
        <v>45</v>
      </c>
      <c r="B39" s="8">
        <v>5</v>
      </c>
      <c r="C39" s="7">
        <v>2.5528788781878377E-3</v>
      </c>
      <c r="D39" s="7">
        <v>1.2687409505414774E-2</v>
      </c>
      <c r="E39" s="7">
        <v>0.9873125904945852</v>
      </c>
      <c r="F39" s="32">
        <v>93477.604895552053</v>
      </c>
      <c r="G39" s="32">
        <v>1185.9886528952338</v>
      </c>
      <c r="H39" s="32">
        <v>464569.10393536114</v>
      </c>
      <c r="I39" s="33">
        <v>3613455.0467067575</v>
      </c>
      <c r="J39" s="31">
        <v>0.98897788467003145</v>
      </c>
      <c r="K39" s="30">
        <v>38.655836879264079</v>
      </c>
    </row>
    <row r="40" spans="1:11" ht="13.5" customHeight="1" x14ac:dyDescent="0.2">
      <c r="A40" s="9">
        <f t="shared" si="7"/>
        <v>50</v>
      </c>
      <c r="B40" s="8">
        <v>5</v>
      </c>
      <c r="C40" s="7">
        <v>3.6528254971387357E-3</v>
      </c>
      <c r="D40" s="7">
        <v>1.810862042409624E-2</v>
      </c>
      <c r="E40" s="7">
        <v>0.98189137957590378</v>
      </c>
      <c r="F40" s="32">
        <v>92291.616242656819</v>
      </c>
      <c r="G40" s="32">
        <v>1671.2738468646276</v>
      </c>
      <c r="H40" s="32">
        <v>457529.06843585579</v>
      </c>
      <c r="I40" s="33">
        <v>3148885.9427713961</v>
      </c>
      <c r="J40" s="31">
        <v>0.98484609622148944</v>
      </c>
      <c r="K40" s="30">
        <v>34.118873099938121</v>
      </c>
    </row>
    <row r="41" spans="1:11" ht="13.5" customHeight="1" x14ac:dyDescent="0.2">
      <c r="A41" s="9">
        <f t="shared" si="7"/>
        <v>55</v>
      </c>
      <c r="B41" s="8">
        <v>5</v>
      </c>
      <c r="C41" s="7">
        <v>5.536344166903206E-3</v>
      </c>
      <c r="D41" s="7">
        <v>2.7327827872479022E-2</v>
      </c>
      <c r="E41" s="7">
        <v>0.972672172127521</v>
      </c>
      <c r="F41" s="32">
        <v>90620.342395792191</v>
      </c>
      <c r="G41" s="32">
        <v>2476.4571187373222</v>
      </c>
      <c r="H41" s="32">
        <v>447309.09858202445</v>
      </c>
      <c r="I41" s="33">
        <v>2691356.8743355405</v>
      </c>
      <c r="J41" s="31">
        <v>0.97766268733750594</v>
      </c>
      <c r="K41" s="30">
        <v>29.699257398309161</v>
      </c>
    </row>
    <row r="42" spans="1:11" ht="13.5" customHeight="1" x14ac:dyDescent="0.2">
      <c r="A42" s="9">
        <f t="shared" si="7"/>
        <v>60</v>
      </c>
      <c r="B42" s="8">
        <v>5</v>
      </c>
      <c r="C42" s="7">
        <v>8.5630479355849141E-3</v>
      </c>
      <c r="D42" s="7">
        <v>4.1973964328267332E-2</v>
      </c>
      <c r="E42" s="7">
        <v>0.95802603567173272</v>
      </c>
      <c r="F42" s="32">
        <v>88143.885277054869</v>
      </c>
      <c r="G42" s="32">
        <v>3699.7482963739894</v>
      </c>
      <c r="H42" s="32">
        <v>432059.7437040123</v>
      </c>
      <c r="I42" s="33">
        <v>2244047.7757535162</v>
      </c>
      <c r="J42" s="31">
        <v>0.96590868612699188</v>
      </c>
      <c r="K42" s="30">
        <v>25.458916051862243</v>
      </c>
    </row>
    <row r="43" spans="1:11" ht="13.5" customHeight="1" x14ac:dyDescent="0.2">
      <c r="A43" s="9">
        <f t="shared" si="7"/>
        <v>65</v>
      </c>
      <c r="B43" s="8">
        <v>5</v>
      </c>
      <c r="C43" s="7">
        <v>1.337094981339111E-2</v>
      </c>
      <c r="D43" s="7">
        <v>6.4819487725620115E-2</v>
      </c>
      <c r="E43" s="7">
        <v>0.93518051227437993</v>
      </c>
      <c r="F43" s="32">
        <v>84444.13698068088</v>
      </c>
      <c r="G43" s="32">
        <v>5473.6257005198277</v>
      </c>
      <c r="H43" s="32">
        <v>409367.00660097826</v>
      </c>
      <c r="I43" s="33">
        <v>1811988.0320495041</v>
      </c>
      <c r="J43" s="31">
        <v>0.94747777955777346</v>
      </c>
      <c r="K43" s="30">
        <v>21.457831139467391</v>
      </c>
    </row>
    <row r="44" spans="1:11" ht="13.5" customHeight="1" x14ac:dyDescent="0.2">
      <c r="A44" s="9">
        <f t="shared" si="7"/>
        <v>70</v>
      </c>
      <c r="B44" s="8">
        <v>5</v>
      </c>
      <c r="C44" s="7">
        <v>2.0845627205048015E-2</v>
      </c>
      <c r="D44" s="7">
        <v>9.933222008310845E-2</v>
      </c>
      <c r="E44" s="7">
        <v>0.90066777991689151</v>
      </c>
      <c r="F44" s="32">
        <v>78970.511280161052</v>
      </c>
      <c r="G44" s="32">
        <v>7844.3162065565557</v>
      </c>
      <c r="H44" s="32">
        <v>376305.11806605471</v>
      </c>
      <c r="I44" s="33">
        <v>1402621.0254485258</v>
      </c>
      <c r="J44" s="31">
        <v>0.91923655790084247</v>
      </c>
      <c r="K44" s="30">
        <v>17.761326382610008</v>
      </c>
    </row>
    <row r="45" spans="1:11" ht="13.5" customHeight="1" x14ac:dyDescent="0.2">
      <c r="A45" s="9">
        <f t="shared" si="7"/>
        <v>75</v>
      </c>
      <c r="B45" s="8">
        <v>5</v>
      </c>
      <c r="C45" s="7">
        <v>3.2317142570410615E-2</v>
      </c>
      <c r="D45" s="7">
        <v>0.1499941212822484</v>
      </c>
      <c r="E45" s="7">
        <v>0.85000587871775157</v>
      </c>
      <c r="F45" s="32">
        <v>71126.195073604496</v>
      </c>
      <c r="G45" s="32">
        <v>10668.511130215091</v>
      </c>
      <c r="H45" s="32">
        <v>330119.25812968117</v>
      </c>
      <c r="I45" s="33">
        <v>1026315.907382471</v>
      </c>
      <c r="J45" s="31">
        <v>0.87726486375275314</v>
      </c>
      <c r="K45" s="30">
        <v>14.429506686255246</v>
      </c>
    </row>
    <row r="46" spans="1:11" ht="13.5" customHeight="1" x14ac:dyDescent="0.2">
      <c r="A46" s="9">
        <f t="shared" si="7"/>
        <v>80</v>
      </c>
      <c r="B46" s="8">
        <v>5</v>
      </c>
      <c r="C46" s="7">
        <v>4.9373366437181883E-2</v>
      </c>
      <c r="D46" s="7">
        <v>0.22039321616463095</v>
      </c>
      <c r="E46" s="7">
        <v>0.77960678383536908</v>
      </c>
      <c r="F46" s="32">
        <v>60457.683943389406</v>
      </c>
      <c r="G46" s="32">
        <v>13324.463406148359</v>
      </c>
      <c r="H46" s="32">
        <v>269871.47864630981</v>
      </c>
      <c r="I46" s="33">
        <v>696196.64925278991</v>
      </c>
      <c r="J46" s="31">
        <v>0.81749692573311139</v>
      </c>
      <c r="K46" s="30">
        <v>11.515436977451628</v>
      </c>
    </row>
    <row r="47" spans="1:11" ht="13.5" customHeight="1" x14ac:dyDescent="0.2">
      <c r="A47" s="9">
        <v>85</v>
      </c>
      <c r="B47" s="8">
        <v>5</v>
      </c>
      <c r="C47" s="7">
        <v>7.3861455908341048E-2</v>
      </c>
      <c r="D47" s="7">
        <v>0.31191933026638058</v>
      </c>
      <c r="E47" s="7">
        <v>0.68808066973361948</v>
      </c>
      <c r="F47" s="32">
        <v>47133.220537241046</v>
      </c>
      <c r="G47" s="32">
        <v>14701.762583273841</v>
      </c>
      <c r="H47" s="32">
        <v>199045.12309530034</v>
      </c>
      <c r="I47" s="33">
        <v>426325.1706064801</v>
      </c>
      <c r="J47" s="31">
        <v>0.73755523960413172</v>
      </c>
      <c r="K47" s="30">
        <v>9.0451101313908886</v>
      </c>
    </row>
    <row r="48" spans="1:11" ht="13.5" customHeight="1" x14ac:dyDescent="0.2">
      <c r="A48" s="9">
        <v>90</v>
      </c>
      <c r="B48" s="8">
        <v>5</v>
      </c>
      <c r="C48" s="7">
        <v>0.10757157364713806</v>
      </c>
      <c r="D48" s="7">
        <v>0.42133275467838044</v>
      </c>
      <c r="E48" s="7">
        <v>0.57866724532161951</v>
      </c>
      <c r="F48" s="32">
        <v>32431.457953967205</v>
      </c>
      <c r="G48" s="32">
        <v>13664.435517981074</v>
      </c>
      <c r="H48" s="32">
        <v>127026.45368751299</v>
      </c>
      <c r="I48" s="33">
        <v>227280.04751117976</v>
      </c>
      <c r="J48" s="31">
        <v>0.63817918124371376</v>
      </c>
      <c r="K48" s="30">
        <v>7.0080120305962854</v>
      </c>
    </row>
    <row r="49" spans="1:12" ht="13.5" customHeight="1" x14ac:dyDescent="0.2">
      <c r="A49" s="9">
        <v>95</v>
      </c>
      <c r="B49" s="8">
        <v>5</v>
      </c>
      <c r="C49" s="7">
        <v>0.15171282456637791</v>
      </c>
      <c r="D49" s="7">
        <v>0.53958054169024761</v>
      </c>
      <c r="E49" s="7">
        <v>0.46041945830975239</v>
      </c>
      <c r="F49" s="32">
        <v>18767.022435986131</v>
      </c>
      <c r="G49" s="32">
        <v>10126.320131922426</v>
      </c>
      <c r="H49" s="32">
        <v>66746.632401481154</v>
      </c>
      <c r="I49" s="33">
        <v>100253.59382366676</v>
      </c>
      <c r="J49" s="31">
        <v>0.52545458417408775</v>
      </c>
      <c r="K49" s="30">
        <v>5.3420085240282198</v>
      </c>
    </row>
    <row r="50" spans="1:12" ht="13.5" customHeight="1" x14ac:dyDescent="0.2">
      <c r="A50" s="9" t="s">
        <v>3</v>
      </c>
      <c r="B50" s="34" t="s">
        <v>10</v>
      </c>
      <c r="C50" s="7">
        <v>0.25787782410918736</v>
      </c>
      <c r="D50" s="7">
        <v>1</v>
      </c>
      <c r="E50" s="7">
        <v>0</v>
      </c>
      <c r="F50" s="32">
        <v>8640.702304063705</v>
      </c>
      <c r="G50" s="32">
        <v>8640.702304063705</v>
      </c>
      <c r="H50" s="32">
        <v>33506.961422185603</v>
      </c>
      <c r="I50" s="33">
        <v>33506.961422185603</v>
      </c>
      <c r="J50" s="31">
        <v>0.33422204775142583</v>
      </c>
      <c r="K50" s="30">
        <v>3.8778053268224904</v>
      </c>
    </row>
    <row r="51" spans="1:12" ht="20.25" customHeight="1" x14ac:dyDescent="0.2">
      <c r="A51" s="42" t="s">
        <v>5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</row>
    <row r="52" spans="1:12" ht="13.5" customHeight="1" x14ac:dyDescent="0.2">
      <c r="A52" s="6">
        <v>0</v>
      </c>
      <c r="B52" s="8">
        <v>1</v>
      </c>
      <c r="C52" s="7">
        <v>1.0936763010695573E-2</v>
      </c>
      <c r="D52" s="7">
        <v>1.0830889755056996E-2</v>
      </c>
      <c r="E52" s="7">
        <v>0.98916911024494303</v>
      </c>
      <c r="F52" s="32">
        <v>100000</v>
      </c>
      <c r="G52" s="32">
        <v>1083.0889755056996</v>
      </c>
      <c r="H52" s="32">
        <v>99031.950719467553</v>
      </c>
      <c r="I52" s="33">
        <v>8419618.8969812449</v>
      </c>
      <c r="J52" s="31"/>
      <c r="K52" s="30">
        <v>84.196188969812454</v>
      </c>
      <c r="L52" s="29"/>
    </row>
    <row r="53" spans="1:12" ht="13.5" customHeight="1" x14ac:dyDescent="0.2">
      <c r="A53" s="6">
        <v>1</v>
      </c>
      <c r="B53" s="8">
        <v>4</v>
      </c>
      <c r="C53" s="7">
        <v>1.8026128472668332E-3</v>
      </c>
      <c r="D53" s="7">
        <v>7.1749136172644572E-3</v>
      </c>
      <c r="E53" s="7">
        <v>0.99282508638273559</v>
      </c>
      <c r="F53" s="32">
        <v>98916.9110244943</v>
      </c>
      <c r="G53" s="32">
        <v>709.72029188738088</v>
      </c>
      <c r="H53" s="32">
        <v>393717.53783042019</v>
      </c>
      <c r="I53" s="33">
        <v>8320586.9462617775</v>
      </c>
      <c r="J53" s="31">
        <v>0.98549897709977541</v>
      </c>
      <c r="K53" s="30">
        <v>84.116930665186175</v>
      </c>
    </row>
    <row r="54" spans="1:12" ht="13.5" customHeight="1" x14ac:dyDescent="0.2">
      <c r="A54" s="6">
        <v>5</v>
      </c>
      <c r="B54" s="8">
        <v>5</v>
      </c>
      <c r="C54" s="7">
        <v>2.4086880068862595E-4</v>
      </c>
      <c r="D54" s="7">
        <v>1.2035181391325854E-3</v>
      </c>
      <c r="E54" s="7">
        <v>0.99879648186086745</v>
      </c>
      <c r="F54" s="32">
        <v>98207.190732606919</v>
      </c>
      <c r="G54" s="32">
        <v>118.19413543994597</v>
      </c>
      <c r="H54" s="32">
        <v>490699.23170638015</v>
      </c>
      <c r="I54" s="33">
        <v>7926869.4084313577</v>
      </c>
      <c r="J54" s="31">
        <v>0.99583914972790477</v>
      </c>
      <c r="K54" s="30">
        <v>80.715773960118639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2.5326760638254308E-4</v>
      </c>
      <c r="D55" s="7">
        <v>1.2655933947139176E-3</v>
      </c>
      <c r="E55" s="7">
        <v>0.99873440660528612</v>
      </c>
      <c r="F55" s="32">
        <v>98088.996597166974</v>
      </c>
      <c r="G55" s="32">
        <v>124.14078618749045</v>
      </c>
      <c r="H55" s="32">
        <v>490156.58954814944</v>
      </c>
      <c r="I55" s="33">
        <v>7436170.1767249778</v>
      </c>
      <c r="J55" s="31">
        <v>0.9988941450828368</v>
      </c>
      <c r="K55" s="30">
        <v>75.810441891499082</v>
      </c>
    </row>
    <row r="56" spans="1:12" ht="13.5" customHeight="1" x14ac:dyDescent="0.2">
      <c r="A56" s="9">
        <f t="shared" si="8"/>
        <v>15</v>
      </c>
      <c r="B56" s="8">
        <v>5</v>
      </c>
      <c r="C56" s="7">
        <v>3.1176216661481465E-4</v>
      </c>
      <c r="D56" s="7">
        <v>1.5576220901565875E-3</v>
      </c>
      <c r="E56" s="7">
        <v>0.99844237790984336</v>
      </c>
      <c r="F56" s="32">
        <v>97964.855810979483</v>
      </c>
      <c r="G56" s="32">
        <v>152.59222347018658</v>
      </c>
      <c r="H56" s="32">
        <v>489450.7410153966</v>
      </c>
      <c r="I56" s="33">
        <v>6946013.5871768286</v>
      </c>
      <c r="J56" s="31">
        <v>0.99855995298685363</v>
      </c>
      <c r="K56" s="30">
        <v>70.903116527614472</v>
      </c>
    </row>
    <row r="57" spans="1:12" ht="13.5" customHeight="1" x14ac:dyDescent="0.2">
      <c r="A57" s="9">
        <f t="shared" si="8"/>
        <v>20</v>
      </c>
      <c r="B57" s="8">
        <v>5</v>
      </c>
      <c r="C57" s="7">
        <v>4.1668532854074948E-4</v>
      </c>
      <c r="D57" s="7">
        <v>2.0813812908462648E-3</v>
      </c>
      <c r="E57" s="7">
        <v>0.99791861870915377</v>
      </c>
      <c r="F57" s="32">
        <v>97812.263587509296</v>
      </c>
      <c r="G57" s="32">
        <v>203.58461544636521</v>
      </c>
      <c r="H57" s="32">
        <v>488581.19425353315</v>
      </c>
      <c r="I57" s="33">
        <v>6456562.8461614316</v>
      </c>
      <c r="J57" s="31">
        <v>0.99822342334172476</v>
      </c>
      <c r="K57" s="30">
        <v>66.009747748910499</v>
      </c>
    </row>
    <row r="58" spans="1:12" ht="13.5" customHeight="1" x14ac:dyDescent="0.2">
      <c r="A58" s="9">
        <f t="shared" si="8"/>
        <v>25</v>
      </c>
      <c r="B58" s="8">
        <v>5</v>
      </c>
      <c r="C58" s="7">
        <v>5.4822724131244332E-4</v>
      </c>
      <c r="D58" s="7">
        <v>2.7375183925152269E-3</v>
      </c>
      <c r="E58" s="7">
        <v>0.99726248160748476</v>
      </c>
      <c r="F58" s="32">
        <v>97608.678972062931</v>
      </c>
      <c r="G58" s="32">
        <v>267.20555395513657</v>
      </c>
      <c r="H58" s="32">
        <v>487399.26406329731</v>
      </c>
      <c r="I58" s="33">
        <v>5967981.6519078985</v>
      </c>
      <c r="J58" s="31">
        <v>0.99758089299355535</v>
      </c>
      <c r="K58" s="30">
        <v>61.141916013595718</v>
      </c>
    </row>
    <row r="59" spans="1:12" ht="13.5" customHeight="1" x14ac:dyDescent="0.2">
      <c r="A59" s="9">
        <f t="shared" si="8"/>
        <v>30</v>
      </c>
      <c r="B59" s="8">
        <v>5</v>
      </c>
      <c r="C59" s="7">
        <v>7.0039212476262795E-4</v>
      </c>
      <c r="D59" s="7">
        <v>3.4960841590677004E-3</v>
      </c>
      <c r="E59" s="7">
        <v>0.99650391584093234</v>
      </c>
      <c r="F59" s="32">
        <v>97341.473418107795</v>
      </c>
      <c r="G59" s="32">
        <v>340.3139832373563</v>
      </c>
      <c r="H59" s="32">
        <v>485890.64783201716</v>
      </c>
      <c r="I59" s="33">
        <v>5480582.3878446016</v>
      </c>
      <c r="J59" s="31">
        <v>0.99690476300948161</v>
      </c>
      <c r="K59" s="30">
        <v>56.302644652850354</v>
      </c>
    </row>
    <row r="60" spans="1:12" ht="13.5" customHeight="1" x14ac:dyDescent="0.2">
      <c r="A60" s="9">
        <f t="shared" si="8"/>
        <v>35</v>
      </c>
      <c r="B60" s="8">
        <v>5</v>
      </c>
      <c r="C60" s="7">
        <v>8.9679612020162887E-4</v>
      </c>
      <c r="D60" s="7">
        <v>4.4743403823914304E-3</v>
      </c>
      <c r="E60" s="7">
        <v>0.99552565961760853</v>
      </c>
      <c r="F60" s="32">
        <v>97001.159434870438</v>
      </c>
      <c r="G60" s="32">
        <v>434.01620479823032</v>
      </c>
      <c r="H60" s="32">
        <v>483963.07145112247</v>
      </c>
      <c r="I60" s="33">
        <v>4994691.7400125843</v>
      </c>
      <c r="J60" s="31">
        <v>0.99603290083994145</v>
      </c>
      <c r="K60" s="30">
        <v>51.491051953519936</v>
      </c>
    </row>
    <row r="61" spans="1:12" ht="13.5" customHeight="1" x14ac:dyDescent="0.2">
      <c r="A61" s="9">
        <f t="shared" si="8"/>
        <v>40</v>
      </c>
      <c r="B61" s="8">
        <v>5</v>
      </c>
      <c r="C61" s="7">
        <v>1.1675882808098261E-3</v>
      </c>
      <c r="D61" s="7">
        <v>5.8216840597653885E-3</v>
      </c>
      <c r="E61" s="7">
        <v>0.99417831594023465</v>
      </c>
      <c r="F61" s="32">
        <v>96567.143230072208</v>
      </c>
      <c r="G61" s="32">
        <v>562.18339843959257</v>
      </c>
      <c r="H61" s="32">
        <v>481491.12806242669</v>
      </c>
      <c r="I61" s="33">
        <v>4510728.6685614614</v>
      </c>
      <c r="J61" s="31">
        <v>0.99489228923751583</v>
      </c>
      <c r="K61" s="30">
        <v>46.710801600650072</v>
      </c>
    </row>
    <row r="62" spans="1:12" ht="13.5" customHeight="1" x14ac:dyDescent="0.2">
      <c r="A62" s="9">
        <f t="shared" si="8"/>
        <v>45</v>
      </c>
      <c r="B62" s="8">
        <v>5</v>
      </c>
      <c r="C62" s="7">
        <v>1.5721596068490175E-3</v>
      </c>
      <c r="D62" s="7">
        <v>7.831568738043174E-3</v>
      </c>
      <c r="E62" s="7">
        <v>0.99216843126195686</v>
      </c>
      <c r="F62" s="32">
        <v>96004.959831632616</v>
      </c>
      <c r="G62" s="32">
        <v>751.86944211450464</v>
      </c>
      <c r="H62" s="32">
        <v>478239.89297208202</v>
      </c>
      <c r="I62" s="33">
        <v>4029237.5404990343</v>
      </c>
      <c r="J62" s="31">
        <v>0.99324757009868903</v>
      </c>
      <c r="K62" s="30">
        <v>41.969056052575354</v>
      </c>
    </row>
    <row r="63" spans="1:12" ht="13.5" customHeight="1" x14ac:dyDescent="0.2">
      <c r="A63" s="9">
        <f t="shared" si="8"/>
        <v>50</v>
      </c>
      <c r="B63" s="8">
        <v>5</v>
      </c>
      <c r="C63" s="7">
        <v>2.2304377145469915E-3</v>
      </c>
      <c r="D63" s="7">
        <v>1.1093847630219757E-2</v>
      </c>
      <c r="E63" s="7">
        <v>0.98890615236978019</v>
      </c>
      <c r="F63" s="32">
        <v>95253.090389518111</v>
      </c>
      <c r="G63" s="32">
        <v>1056.7232710888638</v>
      </c>
      <c r="H63" s="32">
        <v>473773.94320266304</v>
      </c>
      <c r="I63" s="33">
        <v>3550997.6475269524</v>
      </c>
      <c r="J63" s="31">
        <v>0.99066169544814686</v>
      </c>
      <c r="K63" s="30">
        <v>37.279605659048656</v>
      </c>
    </row>
    <row r="64" spans="1:12" ht="13.5" customHeight="1" x14ac:dyDescent="0.2">
      <c r="A64" s="9">
        <f t="shared" si="8"/>
        <v>55</v>
      </c>
      <c r="B64" s="8">
        <v>5</v>
      </c>
      <c r="C64" s="7">
        <v>3.3071053885451716E-3</v>
      </c>
      <c r="D64" s="7">
        <v>1.6408787273035998E-2</v>
      </c>
      <c r="E64" s="7">
        <v>0.98359121272696404</v>
      </c>
      <c r="F64" s="32">
        <v>94196.367118429247</v>
      </c>
      <c r="G64" s="32">
        <v>1545.6481499391084</v>
      </c>
      <c r="H64" s="32">
        <v>467371.90634830488</v>
      </c>
      <c r="I64" s="33">
        <v>3077223.7043242892</v>
      </c>
      <c r="J64" s="31">
        <v>0.98648714867879594</v>
      </c>
      <c r="K64" s="30">
        <v>32.66817817353212</v>
      </c>
    </row>
    <row r="65" spans="1:11" ht="13.5" customHeight="1" x14ac:dyDescent="0.2">
      <c r="A65" s="9">
        <f t="shared" si="8"/>
        <v>60</v>
      </c>
      <c r="B65" s="8">
        <v>5</v>
      </c>
      <c r="C65" s="7">
        <v>5.2666537104920389E-3</v>
      </c>
      <c r="D65" s="7">
        <v>2.6015919259991433E-2</v>
      </c>
      <c r="E65" s="7">
        <v>0.97398408074000853</v>
      </c>
      <c r="F65" s="32">
        <v>92650.718968490139</v>
      </c>
      <c r="G65" s="32">
        <v>2410.3936240643961</v>
      </c>
      <c r="H65" s="32">
        <v>457670.80134061148</v>
      </c>
      <c r="I65" s="33">
        <v>2609851.7979759844</v>
      </c>
      <c r="J65" s="31">
        <v>0.97924328596579413</v>
      </c>
      <c r="K65" s="30">
        <v>28.168716088037879</v>
      </c>
    </row>
    <row r="66" spans="1:11" ht="13.5" customHeight="1" x14ac:dyDescent="0.2">
      <c r="A66" s="9">
        <f t="shared" si="8"/>
        <v>65</v>
      </c>
      <c r="B66" s="8">
        <v>5</v>
      </c>
      <c r="C66" s="7">
        <v>8.6587347866838461E-3</v>
      </c>
      <c r="D66" s="7">
        <v>4.2443445129296715E-2</v>
      </c>
      <c r="E66" s="7">
        <v>0.95755655487070324</v>
      </c>
      <c r="F66" s="32">
        <v>90240.325344425743</v>
      </c>
      <c r="G66" s="32">
        <v>3830.110297206018</v>
      </c>
      <c r="H66" s="32">
        <v>442340.641163452</v>
      </c>
      <c r="I66" s="33">
        <v>2152180.9966353728</v>
      </c>
      <c r="J66" s="31">
        <v>0.9665039584516768</v>
      </c>
      <c r="K66" s="30">
        <v>23.849437470676357</v>
      </c>
    </row>
    <row r="67" spans="1:11" ht="13.5" customHeight="1" x14ac:dyDescent="0.2">
      <c r="A67" s="9">
        <f t="shared" si="8"/>
        <v>70</v>
      </c>
      <c r="B67" s="8">
        <v>5</v>
      </c>
      <c r="C67" s="7">
        <v>1.4595382564422237E-2</v>
      </c>
      <c r="D67" s="7">
        <v>7.0586765203671242E-2</v>
      </c>
      <c r="E67" s="7">
        <v>0.92941323479632876</v>
      </c>
      <c r="F67" s="32">
        <v>86410.215047219725</v>
      </c>
      <c r="G67" s="32">
        <v>6099.4175607368379</v>
      </c>
      <c r="H67" s="32">
        <v>417900.49242044555</v>
      </c>
      <c r="I67" s="33">
        <v>1709840.3554719207</v>
      </c>
      <c r="J67" s="31">
        <v>0.94474812741889702</v>
      </c>
      <c r="K67" s="30">
        <v>19.787479461051699</v>
      </c>
    </row>
    <row r="68" spans="1:11" ht="13.5" customHeight="1" x14ac:dyDescent="0.2">
      <c r="A68" s="9">
        <f t="shared" si="8"/>
        <v>75</v>
      </c>
      <c r="B68" s="8">
        <v>5</v>
      </c>
      <c r="C68" s="7">
        <v>2.4281004582529894E-2</v>
      </c>
      <c r="D68" s="7">
        <v>0.11485308740229154</v>
      </c>
      <c r="E68" s="7">
        <v>0.8851469125977085</v>
      </c>
      <c r="F68" s="32">
        <v>80310.797486482887</v>
      </c>
      <c r="G68" s="32">
        <v>9223.9430430627544</v>
      </c>
      <c r="H68" s="32">
        <v>379883.08975071617</v>
      </c>
      <c r="I68" s="33">
        <v>1291939.8630514753</v>
      </c>
      <c r="J68" s="31">
        <v>0.90902761935135401</v>
      </c>
      <c r="K68" s="30">
        <v>16.086751762973364</v>
      </c>
    </row>
    <row r="69" spans="1:11" ht="13.5" customHeight="1" x14ac:dyDescent="0.2">
      <c r="A69" s="9">
        <f t="shared" si="8"/>
        <v>80</v>
      </c>
      <c r="B69" s="8">
        <v>5</v>
      </c>
      <c r="C69" s="7">
        <v>3.9529191007147593E-2</v>
      </c>
      <c r="D69" s="7">
        <v>0.18058253766661886</v>
      </c>
      <c r="E69" s="7">
        <v>0.8194174623333812</v>
      </c>
      <c r="F69" s="32">
        <v>71086.854443420132</v>
      </c>
      <c r="G69" s="32">
        <v>12837.044570130369</v>
      </c>
      <c r="H69" s="32">
        <v>324748.47683599696</v>
      </c>
      <c r="I69" s="33">
        <v>912056.77330075915</v>
      </c>
      <c r="J69" s="31">
        <v>0.85486426113123593</v>
      </c>
      <c r="K69" s="30">
        <v>12.830174867656984</v>
      </c>
    </row>
    <row r="70" spans="1:11" ht="13.5" customHeight="1" x14ac:dyDescent="0.2">
      <c r="A70" s="9">
        <v>85</v>
      </c>
      <c r="B70" s="8">
        <v>5</v>
      </c>
      <c r="C70" s="7">
        <v>6.1900581591655332E-2</v>
      </c>
      <c r="D70" s="7">
        <v>0.26870706378835046</v>
      </c>
      <c r="E70" s="7">
        <v>0.73129293621164959</v>
      </c>
      <c r="F70" s="32">
        <v>58249.809873289763</v>
      </c>
      <c r="G70" s="32">
        <v>15652.13537728136</v>
      </c>
      <c r="H70" s="32">
        <v>252859.26197810372</v>
      </c>
      <c r="I70" s="33">
        <v>587308.29646476218</v>
      </c>
      <c r="J70" s="31">
        <v>0.77863109456800195</v>
      </c>
      <c r="K70" s="30">
        <v>10.082578771369866</v>
      </c>
    </row>
    <row r="71" spans="1:11" ht="13.5" customHeight="1" x14ac:dyDescent="0.2">
      <c r="A71" s="9">
        <v>90</v>
      </c>
      <c r="B71" s="8">
        <v>5</v>
      </c>
      <c r="C71" s="7">
        <v>9.2363954973228996E-2</v>
      </c>
      <c r="D71" s="7">
        <v>0.37419702036849511</v>
      </c>
      <c r="E71" s="7">
        <v>0.62580297963150489</v>
      </c>
      <c r="F71" s="32">
        <v>42597.674496008403</v>
      </c>
      <c r="G71" s="32">
        <v>15939.922871033381</v>
      </c>
      <c r="H71" s="32">
        <v>172577.3097920444</v>
      </c>
      <c r="I71" s="33">
        <v>334449.03448665852</v>
      </c>
      <c r="J71" s="31">
        <v>0.68250341491144861</v>
      </c>
      <c r="K71" s="30">
        <v>7.8513449018912507</v>
      </c>
    </row>
    <row r="72" spans="1:11" ht="13.5" customHeight="1" x14ac:dyDescent="0.2">
      <c r="A72" s="9">
        <v>95</v>
      </c>
      <c r="B72" s="8">
        <v>5</v>
      </c>
      <c r="C72" s="7">
        <v>0.13019866769784855</v>
      </c>
      <c r="D72" s="7">
        <v>0.48460473728243192</v>
      </c>
      <c r="E72" s="7">
        <v>0.51539526271756808</v>
      </c>
      <c r="F72" s="32">
        <v>26657.751624975022</v>
      </c>
      <c r="G72" s="32">
        <v>12918.472722761344</v>
      </c>
      <c r="H72" s="32">
        <v>99221.235909580762</v>
      </c>
      <c r="I72" s="33">
        <v>161871.72469461412</v>
      </c>
      <c r="J72" s="31">
        <v>0.57493789901547498</v>
      </c>
      <c r="K72" s="30">
        <v>6.072219704491518</v>
      </c>
    </row>
    <row r="73" spans="1:11" ht="13.5" customHeight="1" x14ac:dyDescent="0.2">
      <c r="A73" s="9" t="s">
        <v>3</v>
      </c>
      <c r="B73" s="34" t="s">
        <v>10</v>
      </c>
      <c r="C73" s="7">
        <v>0.21930042635989569</v>
      </c>
      <c r="D73" s="7">
        <v>1</v>
      </c>
      <c r="E73" s="7">
        <v>0</v>
      </c>
      <c r="F73" s="32">
        <v>13739.278902213679</v>
      </c>
      <c r="G73" s="32">
        <v>13739.278902213679</v>
      </c>
      <c r="H73" s="32">
        <v>62650.488785033354</v>
      </c>
      <c r="I73" s="33">
        <v>62650.488785033354</v>
      </c>
      <c r="J73" s="31">
        <v>0.38703787769747466</v>
      </c>
      <c r="K73" s="30">
        <v>4.5599546548937937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7" t="s">
        <v>21</v>
      </c>
      <c r="C75" s="15" t="s">
        <v>8</v>
      </c>
      <c r="D75" s="16">
        <f>+G75*0.5122+J75*0.4878</f>
        <v>0.10149911926267417</v>
      </c>
      <c r="E75" s="39" t="s">
        <v>6</v>
      </c>
      <c r="F75" s="17" t="s">
        <v>8</v>
      </c>
      <c r="G75" s="18">
        <f>+(H29-F30)/G29</f>
        <v>9.7008420035202866E-2</v>
      </c>
      <c r="H75" s="39" t="s">
        <v>7</v>
      </c>
      <c r="I75" s="15" t="s">
        <v>8</v>
      </c>
      <c r="J75" s="16">
        <f>(H52-F53)/G52</f>
        <v>0.10621444551177382</v>
      </c>
      <c r="K75" s="2"/>
    </row>
    <row r="76" spans="1:11" ht="15.75" customHeight="1" x14ac:dyDescent="0.2">
      <c r="B76" s="38"/>
      <c r="C76" s="19" t="s">
        <v>9</v>
      </c>
      <c r="D76" s="16">
        <f>+G76*0.5122+J76*0.4878</f>
        <v>1.2899845823504437</v>
      </c>
      <c r="E76" s="40"/>
      <c r="F76" s="20" t="s">
        <v>9</v>
      </c>
      <c r="G76" s="18">
        <f>+(H30-4*F31)/G30</f>
        <v>1.325884455672429</v>
      </c>
      <c r="H76" s="40"/>
      <c r="I76" s="19" t="s">
        <v>9</v>
      </c>
      <c r="J76" s="16">
        <f>(H53-4*F54)/G53</f>
        <v>1.2522889794075966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tabSelected="1" view="pageBreakPreview" zoomScale="85" zoomScaleNormal="100" zoomScaleSheetLayoutView="85" workbookViewId="0">
      <selection activeCell="H13" sqref="H13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1" t="s">
        <v>32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35"/>
    </row>
    <row r="3" spans="1:12" x14ac:dyDescent="0.2">
      <c r="A3" s="41" t="s">
        <v>0</v>
      </c>
      <c r="B3" s="41"/>
      <c r="C3" s="41"/>
      <c r="D3" s="41"/>
      <c r="E3" s="41"/>
      <c r="F3" s="41"/>
      <c r="G3" s="41"/>
      <c r="H3" s="41"/>
      <c r="I3" s="41"/>
    </row>
    <row r="4" spans="1:12" ht="35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2" t="s">
        <v>2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1.1825806533826651E-2</v>
      </c>
      <c r="D6" s="7">
        <f t="shared" si="0"/>
        <v>1.16992270100113E-2</v>
      </c>
      <c r="E6" s="7">
        <f t="shared" si="0"/>
        <v>0.98830077298998864</v>
      </c>
      <c r="F6" s="32">
        <f t="shared" si="0"/>
        <v>100000</v>
      </c>
      <c r="G6" s="32">
        <f t="shared" si="0"/>
        <v>1169.92270100113</v>
      </c>
      <c r="H6" s="32">
        <f t="shared" si="0"/>
        <v>98943.79763297204</v>
      </c>
      <c r="I6" s="33">
        <f t="shared" si="0"/>
        <v>8277208.1423205547</v>
      </c>
      <c r="J6" s="31"/>
      <c r="K6" s="30">
        <f t="shared" ref="K6:K27" si="1">+K29*0.5122+K52*0.4878</f>
        <v>82.772081423205549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1.598024623374801E-3</v>
      </c>
      <c r="D7" s="7">
        <f t="shared" si="0"/>
        <v>6.3644121588884292E-3</v>
      </c>
      <c r="E7" s="7">
        <f t="shared" si="0"/>
        <v>0.99363558784111161</v>
      </c>
      <c r="F7" s="32">
        <f t="shared" si="0"/>
        <v>98830.077298998862</v>
      </c>
      <c r="G7" s="32">
        <f t="shared" si="0"/>
        <v>629.03524241147511</v>
      </c>
      <c r="H7" s="32">
        <f t="shared" si="0"/>
        <v>393612.93660485593</v>
      </c>
      <c r="I7" s="33">
        <f t="shared" si="0"/>
        <v>8178264.344687582</v>
      </c>
      <c r="J7" s="31">
        <f t="shared" ref="J7:J27" si="2">+J30*0.5122+J53*0.4878</f>
        <v>0.98511346847565606</v>
      </c>
      <c r="K7" s="30">
        <f t="shared" si="1"/>
        <v>82.747973980357017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2.4241750481793413E-4</v>
      </c>
      <c r="D8" s="7">
        <f t="shared" si="0"/>
        <v>1.2112531595564798E-3</v>
      </c>
      <c r="E8" s="7">
        <f t="shared" si="0"/>
        <v>0.9987887468404435</v>
      </c>
      <c r="F8" s="32">
        <f t="shared" si="0"/>
        <v>98201.042056587394</v>
      </c>
      <c r="G8" s="32">
        <f t="shared" si="0"/>
        <v>118.93746841064939</v>
      </c>
      <c r="H8" s="32">
        <f t="shared" si="0"/>
        <v>490668.86377202836</v>
      </c>
      <c r="I8" s="33">
        <f t="shared" si="0"/>
        <v>7784651.4080827264</v>
      </c>
      <c r="J8" s="31">
        <f t="shared" si="2"/>
        <v>0.99616724021638015</v>
      </c>
      <c r="K8" s="30">
        <f t="shared" si="1"/>
        <v>79.270408543659698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2.9295122819903693E-4</v>
      </c>
      <c r="D9" s="7">
        <f t="shared" si="0"/>
        <v>1.4637814624348414E-3</v>
      </c>
      <c r="E9" s="7">
        <f t="shared" si="0"/>
        <v>0.99853621853756513</v>
      </c>
      <c r="F9" s="32">
        <f t="shared" si="0"/>
        <v>98082.10458817675</v>
      </c>
      <c r="G9" s="32">
        <f t="shared" si="0"/>
        <v>143.54039917083691</v>
      </c>
      <c r="H9" s="32">
        <f t="shared" si="0"/>
        <v>490093.32924618502</v>
      </c>
      <c r="I9" s="33">
        <f t="shared" si="0"/>
        <v>7293982.5443106983</v>
      </c>
      <c r="J9" s="31">
        <f t="shared" si="2"/>
        <v>0.99882689146554227</v>
      </c>
      <c r="K9" s="30">
        <f t="shared" si="1"/>
        <v>74.363718693058701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5.3002806166835693E-4</v>
      </c>
      <c r="D10" s="7">
        <f t="shared" si="0"/>
        <v>2.6463172069196815E-3</v>
      </c>
      <c r="E10" s="7">
        <f t="shared" si="0"/>
        <v>0.99735368279308023</v>
      </c>
      <c r="F10" s="32">
        <f t="shared" si="0"/>
        <v>97938.564189005905</v>
      </c>
      <c r="G10" s="32">
        <f t="shared" si="0"/>
        <v>259.01765532739489</v>
      </c>
      <c r="H10" s="32">
        <f t="shared" si="0"/>
        <v>489094.77444428962</v>
      </c>
      <c r="I10" s="33">
        <f t="shared" si="0"/>
        <v>6803889.2150645126</v>
      </c>
      <c r="J10" s="31">
        <f t="shared" si="2"/>
        <v>0.99796169890458186</v>
      </c>
      <c r="K10" s="30">
        <f t="shared" si="1"/>
        <v>69.46804829545394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7.9225620588113167E-4</v>
      </c>
      <c r="D11" s="7">
        <f t="shared" si="0"/>
        <v>3.951959412976486E-3</v>
      </c>
      <c r="E11" s="7">
        <f t="shared" si="0"/>
        <v>0.99604804058702356</v>
      </c>
      <c r="F11" s="32">
        <f t="shared" si="0"/>
        <v>97679.546533678513</v>
      </c>
      <c r="G11" s="32">
        <f t="shared" si="0"/>
        <v>385.53412124737895</v>
      </c>
      <c r="H11" s="32">
        <f t="shared" si="0"/>
        <v>487479.50937661692</v>
      </c>
      <c r="I11" s="33">
        <f t="shared" si="0"/>
        <v>6314794.4406202231</v>
      </c>
      <c r="J11" s="31">
        <f t="shared" si="2"/>
        <v>0.99669439381827329</v>
      </c>
      <c r="K11" s="30">
        <f t="shared" si="1"/>
        <v>64.642835026165088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9.5368968512426111E-4</v>
      </c>
      <c r="D12" s="7">
        <f t="shared" si="0"/>
        <v>4.7549521845276803E-3</v>
      </c>
      <c r="E12" s="7">
        <f t="shared" si="0"/>
        <v>0.99524504781547218</v>
      </c>
      <c r="F12" s="32">
        <f t="shared" si="0"/>
        <v>97294.012412431126</v>
      </c>
      <c r="G12" s="32">
        <f t="shared" si="0"/>
        <v>461.67866694014168</v>
      </c>
      <c r="H12" s="32">
        <f t="shared" si="0"/>
        <v>485334.67434995563</v>
      </c>
      <c r="I12" s="33">
        <f t="shared" si="0"/>
        <v>5827314.9312436059</v>
      </c>
      <c r="J12" s="31">
        <f t="shared" si="2"/>
        <v>0.99559277832392357</v>
      </c>
      <c r="K12" s="30">
        <f t="shared" si="1"/>
        <v>59.885115504062199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1.0579456376162877E-3</v>
      </c>
      <c r="D13" s="7">
        <f t="shared" si="0"/>
        <v>5.2740139012033803E-3</v>
      </c>
      <c r="E13" s="7">
        <f t="shared" si="0"/>
        <v>0.99472598609879659</v>
      </c>
      <c r="F13" s="32">
        <f t="shared" si="0"/>
        <v>96832.333745490992</v>
      </c>
      <c r="G13" s="32">
        <f t="shared" si="0"/>
        <v>509.41711994859406</v>
      </c>
      <c r="H13" s="32">
        <f t="shared" si="0"/>
        <v>482909.15259261988</v>
      </c>
      <c r="I13" s="33">
        <f t="shared" si="0"/>
        <v>5341980.2568936506</v>
      </c>
      <c r="J13" s="31">
        <f t="shared" si="2"/>
        <v>0.99499070437570913</v>
      </c>
      <c r="K13" s="30">
        <f t="shared" si="1"/>
        <v>55.155161158977123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1.1989115584663096E-3</v>
      </c>
      <c r="D14" s="7">
        <f t="shared" si="0"/>
        <v>5.9754610726362473E-3</v>
      </c>
      <c r="E14" s="7">
        <f t="shared" si="0"/>
        <v>0.99402453892736364</v>
      </c>
      <c r="F14" s="32">
        <f t="shared" si="0"/>
        <v>96322.916625542392</v>
      </c>
      <c r="G14" s="32">
        <f t="shared" si="0"/>
        <v>574.09751637387899</v>
      </c>
      <c r="H14" s="32">
        <f t="shared" si="0"/>
        <v>480211.99298567732</v>
      </c>
      <c r="I14" s="33">
        <f t="shared" si="0"/>
        <v>4859071.1043010317</v>
      </c>
      <c r="J14" s="31">
        <f t="shared" si="2"/>
        <v>0.99440043164598313</v>
      </c>
      <c r="K14" s="30">
        <f t="shared" si="1"/>
        <v>50.430712963499957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1.4507742599086284E-3</v>
      </c>
      <c r="D15" s="7">
        <f t="shared" si="0"/>
        <v>7.227072770939872E-3</v>
      </c>
      <c r="E15" s="7">
        <f t="shared" si="0"/>
        <v>0.99277292722906019</v>
      </c>
      <c r="F15" s="32">
        <f t="shared" si="0"/>
        <v>95748.819109168515</v>
      </c>
      <c r="G15" s="32">
        <f t="shared" si="0"/>
        <v>690.21943014975011</v>
      </c>
      <c r="H15" s="32">
        <f t="shared" si="0"/>
        <v>477081.40192848479</v>
      </c>
      <c r="I15" s="33">
        <f t="shared" si="0"/>
        <v>4378859.1113153538</v>
      </c>
      <c r="J15" s="31">
        <f t="shared" si="2"/>
        <v>0.99346417808166643</v>
      </c>
      <c r="K15" s="30">
        <f t="shared" si="1"/>
        <v>45.715581035922227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1.9221028522940769E-3</v>
      </c>
      <c r="D16" s="7">
        <f t="shared" si="4"/>
        <v>9.5644891906372705E-3</v>
      </c>
      <c r="E16" s="7">
        <f t="shared" si="4"/>
        <v>0.99043551080936276</v>
      </c>
      <c r="F16" s="32">
        <f t="shared" si="4"/>
        <v>95058.599679018778</v>
      </c>
      <c r="G16" s="32">
        <f t="shared" si="4"/>
        <v>906.6121447102621</v>
      </c>
      <c r="H16" s="32">
        <f t="shared" si="4"/>
        <v>473139.46719946095</v>
      </c>
      <c r="I16" s="33">
        <f t="shared" si="4"/>
        <v>3901777.7093868684</v>
      </c>
      <c r="J16" s="31">
        <f t="shared" si="2"/>
        <v>0.99171533806459067</v>
      </c>
      <c r="K16" s="30">
        <f t="shared" si="1"/>
        <v>41.026712146093828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2.7420710740221834E-3</v>
      </c>
      <c r="D17" s="7">
        <f t="shared" si="4"/>
        <v>1.3617639863120652E-2</v>
      </c>
      <c r="E17" s="7">
        <f t="shared" si="4"/>
        <v>0.9863823601368793</v>
      </c>
      <c r="F17" s="32">
        <f t="shared" si="4"/>
        <v>94151.987534308515</v>
      </c>
      <c r="G17" s="32">
        <f t="shared" si="4"/>
        <v>1277.7665605707061</v>
      </c>
      <c r="H17" s="32">
        <f t="shared" si="4"/>
        <v>467753.38543142704</v>
      </c>
      <c r="I17" s="33">
        <f t="shared" si="4"/>
        <v>3428638.2421874078</v>
      </c>
      <c r="J17" s="31">
        <f t="shared" si="2"/>
        <v>0.98858102746428045</v>
      </c>
      <c r="K17" s="30">
        <f t="shared" si="1"/>
        <v>36.394185303383779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4.1232259135328096E-3</v>
      </c>
      <c r="D18" s="7">
        <f t="shared" si="4"/>
        <v>2.0407577178245005E-2</v>
      </c>
      <c r="E18" s="7">
        <f t="shared" si="4"/>
        <v>0.97959242282175496</v>
      </c>
      <c r="F18" s="32">
        <f t="shared" si="4"/>
        <v>92874.2209737378</v>
      </c>
      <c r="G18" s="32">
        <f t="shared" si="4"/>
        <v>1887.126024889018</v>
      </c>
      <c r="H18" s="32">
        <f t="shared" si="4"/>
        <v>459960.76271706459</v>
      </c>
      <c r="I18" s="33">
        <f t="shared" si="4"/>
        <v>2960884.8567559803</v>
      </c>
      <c r="J18" s="31">
        <f t="shared" si="2"/>
        <v>0.98327591144893056</v>
      </c>
      <c r="K18" s="30">
        <f t="shared" si="1"/>
        <v>31.855486747729849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6.4463601082422181E-3</v>
      </c>
      <c r="D19" s="7">
        <f t="shared" si="4"/>
        <v>3.1729077822637744E-2</v>
      </c>
      <c r="E19" s="7">
        <f t="shared" si="4"/>
        <v>0.96827092217736221</v>
      </c>
      <c r="F19" s="32">
        <f t="shared" si="4"/>
        <v>90987.094948848782</v>
      </c>
      <c r="G19" s="32">
        <f t="shared" si="4"/>
        <v>2871.7955180254185</v>
      </c>
      <c r="H19" s="32">
        <f t="shared" si="4"/>
        <v>448244.03049776645</v>
      </c>
      <c r="I19" s="33">
        <f t="shared" si="4"/>
        <v>2500924.0940389158</v>
      </c>
      <c r="J19" s="31">
        <f t="shared" si="2"/>
        <v>0.97440426241353784</v>
      </c>
      <c r="K19" s="30">
        <f t="shared" si="1"/>
        <v>27.457053288711702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1.0269549907494385E-2</v>
      </c>
      <c r="D20" s="7">
        <f t="shared" si="4"/>
        <v>5.0094700175504631E-2</v>
      </c>
      <c r="E20" s="7">
        <f t="shared" si="4"/>
        <v>0.94990529982449534</v>
      </c>
      <c r="F20" s="32">
        <f t="shared" si="4"/>
        <v>88115.299430823361</v>
      </c>
      <c r="G20" s="32">
        <f t="shared" si="4"/>
        <v>4386.7742962621469</v>
      </c>
      <c r="H20" s="32">
        <f t="shared" si="4"/>
        <v>430344.63486022712</v>
      </c>
      <c r="I20" s="33">
        <f t="shared" si="4"/>
        <v>2052680.0635411493</v>
      </c>
      <c r="J20" s="31">
        <f t="shared" si="2"/>
        <v>0.95983870888535527</v>
      </c>
      <c r="K20" s="30">
        <f t="shared" si="1"/>
        <v>23.260693720672862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1.6522284643114022E-2</v>
      </c>
      <c r="D21" s="7">
        <f t="shared" si="4"/>
        <v>7.9443713301669022E-2</v>
      </c>
      <c r="E21" s="7">
        <f t="shared" si="4"/>
        <v>0.92055628669833101</v>
      </c>
      <c r="F21" s="32">
        <f t="shared" si="4"/>
        <v>83728.52513456122</v>
      </c>
      <c r="G21" s="32">
        <f t="shared" si="4"/>
        <v>6606.5952525843732</v>
      </c>
      <c r="H21" s="32">
        <f t="shared" si="4"/>
        <v>403166.02146372519</v>
      </c>
      <c r="I21" s="33">
        <f t="shared" si="4"/>
        <v>1622335.4286809224</v>
      </c>
      <c r="J21" s="31">
        <f t="shared" si="2"/>
        <v>0.93643224959497284</v>
      </c>
      <c r="K21" s="30">
        <f t="shared" si="1"/>
        <v>19.336303812364264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2.6396529900885254E-2</v>
      </c>
      <c r="D22" s="7">
        <f t="shared" si="4"/>
        <v>0.12407804023185365</v>
      </c>
      <c r="E22" s="7">
        <f t="shared" si="4"/>
        <v>0.87592195976814635</v>
      </c>
      <c r="F22" s="32">
        <f t="shared" si="4"/>
        <v>77121.929881976845</v>
      </c>
      <c r="G22" s="32">
        <f t="shared" si="4"/>
        <v>9500.9774754016471</v>
      </c>
      <c r="H22" s="32">
        <f t="shared" si="4"/>
        <v>363112.74935407494</v>
      </c>
      <c r="I22" s="33">
        <f t="shared" si="4"/>
        <v>1219169.4072171971</v>
      </c>
      <c r="J22" s="31">
        <f t="shared" si="2"/>
        <v>0.89996126537191445</v>
      </c>
      <c r="K22" s="30">
        <f t="shared" si="1"/>
        <v>15.764482870573758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4.1524722702860256E-2</v>
      </c>
      <c r="D23" s="7">
        <f t="shared" si="4"/>
        <v>0.18856697638120573</v>
      </c>
      <c r="E23" s="7">
        <f t="shared" si="4"/>
        <v>0.81143302361879421</v>
      </c>
      <c r="F23" s="32">
        <f t="shared" si="4"/>
        <v>67620.952406575205</v>
      </c>
      <c r="G23" s="32">
        <f t="shared" si="4"/>
        <v>12661.590047895317</v>
      </c>
      <c r="H23" s="32">
        <f t="shared" si="4"/>
        <v>307642.22417999152</v>
      </c>
      <c r="I23" s="33">
        <f t="shared" si="4"/>
        <v>856056.65786312218</v>
      </c>
      <c r="J23" s="31">
        <f t="shared" si="2"/>
        <v>0.84615338860150824</v>
      </c>
      <c r="K23" s="30">
        <f t="shared" si="1"/>
        <v>12.613438400408681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6.3511133087050836E-2</v>
      </c>
      <c r="D24" s="7">
        <f t="shared" si="4"/>
        <v>0.27435301699156728</v>
      </c>
      <c r="E24" s="7">
        <f t="shared" si="4"/>
        <v>0.72564698300843267</v>
      </c>
      <c r="F24" s="32">
        <f t="shared" si="4"/>
        <v>54959.362358679879</v>
      </c>
      <c r="G24" s="32">
        <f t="shared" si="4"/>
        <v>14976.007563977546</v>
      </c>
      <c r="H24" s="32">
        <f t="shared" si="4"/>
        <v>237929.21052354627</v>
      </c>
      <c r="I24" s="33">
        <f t="shared" si="4"/>
        <v>548414.43368313066</v>
      </c>
      <c r="J24" s="31">
        <f t="shared" si="2"/>
        <v>0.77184086193175117</v>
      </c>
      <c r="K24" s="30">
        <f t="shared" si="1"/>
        <v>9.9311681725360472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9.3801006363429501E-2</v>
      </c>
      <c r="D25" s="7">
        <f t="shared" si="4"/>
        <v>0.37844139971002833</v>
      </c>
      <c r="E25" s="7">
        <f t="shared" si="4"/>
        <v>0.62155860028997156</v>
      </c>
      <c r="F25" s="32">
        <f t="shared" si="4"/>
        <v>39983.354794702333</v>
      </c>
      <c r="G25" s="32">
        <f t="shared" si="4"/>
        <v>15027.618938709886</v>
      </c>
      <c r="H25" s="32">
        <f t="shared" si="4"/>
        <v>161776.01299215431</v>
      </c>
      <c r="I25" s="33">
        <f t="shared" si="4"/>
        <v>310485.22315958439</v>
      </c>
      <c r="J25" s="31">
        <f t="shared" si="2"/>
        <v>0.67778213530623632</v>
      </c>
      <c r="K25" s="30">
        <f t="shared" si="1"/>
        <v>7.7161467367469871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0.13291106987180901</v>
      </c>
      <c r="D26" s="7">
        <f t="shared" si="5"/>
        <v>0.49152097046401289</v>
      </c>
      <c r="E26" s="7">
        <f t="shared" si="5"/>
        <v>0.50847902953598711</v>
      </c>
      <c r="F26" s="32">
        <f t="shared" si="5"/>
        <v>24955.735855992447</v>
      </c>
      <c r="G26" s="32">
        <f t="shared" si="5"/>
        <v>12169.033635875112</v>
      </c>
      <c r="H26" s="32">
        <f t="shared" si="5"/>
        <v>92707.497515332885</v>
      </c>
      <c r="I26" s="33">
        <f t="shared" si="5"/>
        <v>148709.21016743008</v>
      </c>
      <c r="J26" s="31">
        <f t="shared" si="2"/>
        <v>0.56999553612701725</v>
      </c>
      <c r="K26" s="30">
        <f t="shared" si="1"/>
        <v>5.9044862179906517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0.23321710097961998</v>
      </c>
      <c r="D27" s="7">
        <f t="shared" si="6"/>
        <v>1</v>
      </c>
      <c r="E27" s="7">
        <f t="shared" si="6"/>
        <v>0</v>
      </c>
      <c r="F27" s="32">
        <f t="shared" si="6"/>
        <v>12786.702220117339</v>
      </c>
      <c r="G27" s="32">
        <f t="shared" si="6"/>
        <v>12786.702220117339</v>
      </c>
      <c r="H27" s="32">
        <f t="shared" si="6"/>
        <v>56001.712652097194</v>
      </c>
      <c r="I27" s="33">
        <f t="shared" si="6"/>
        <v>56001.712652097194</v>
      </c>
      <c r="J27" s="31">
        <f t="shared" si="2"/>
        <v>0.37133942679209853</v>
      </c>
      <c r="K27" s="30">
        <f t="shared" si="1"/>
        <v>4.3127461067876549</v>
      </c>
    </row>
    <row r="28" spans="1:11" ht="20.25" customHeight="1" x14ac:dyDescent="0.2">
      <c r="A28" s="42" t="s">
        <v>4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1" ht="13.5" customHeight="1" x14ac:dyDescent="0.2">
      <c r="A29" s="6">
        <v>0</v>
      </c>
      <c r="B29" s="8">
        <v>1</v>
      </c>
      <c r="C29" s="7">
        <v>1.3134517772900749E-2</v>
      </c>
      <c r="D29" s="7">
        <v>1.2979780113097077E-2</v>
      </c>
      <c r="E29" s="7">
        <v>0.98702021988690292</v>
      </c>
      <c r="F29" s="32">
        <v>100000</v>
      </c>
      <c r="G29" s="32">
        <v>1297.9780113097077</v>
      </c>
      <c r="H29" s="32">
        <v>98821.900716271994</v>
      </c>
      <c r="I29" s="33">
        <v>8063849.0906260563</v>
      </c>
      <c r="J29" s="31"/>
      <c r="K29" s="30">
        <v>80.638490906260557</v>
      </c>
    </row>
    <row r="30" spans="1:11" ht="13.5" customHeight="1" x14ac:dyDescent="0.2">
      <c r="A30" s="6">
        <v>1</v>
      </c>
      <c r="B30" s="8">
        <v>4</v>
      </c>
      <c r="C30" s="7">
        <v>1.5231076224184142E-3</v>
      </c>
      <c r="D30" s="7">
        <v>6.0676950842982746E-3</v>
      </c>
      <c r="E30" s="7">
        <v>0.99393230491570173</v>
      </c>
      <c r="F30" s="32">
        <v>98702.021988690292</v>
      </c>
      <c r="G30" s="32">
        <v>598.89377363107633</v>
      </c>
      <c r="H30" s="32">
        <v>393205.1582015875</v>
      </c>
      <c r="I30" s="33">
        <v>7965027.1899097841</v>
      </c>
      <c r="J30" s="31">
        <v>0.98405411783571906</v>
      </c>
      <c r="K30" s="30">
        <v>80.697710436189965</v>
      </c>
    </row>
    <row r="31" spans="1:11" ht="13.5" customHeight="1" x14ac:dyDescent="0.2">
      <c r="A31" s="6">
        <v>5</v>
      </c>
      <c r="B31" s="8">
        <v>5</v>
      </c>
      <c r="C31" s="7">
        <v>2.5966386295394917E-4</v>
      </c>
      <c r="D31" s="7">
        <v>1.2973724031445657E-3</v>
      </c>
      <c r="E31" s="7">
        <v>0.99870262759685546</v>
      </c>
      <c r="F31" s="32">
        <v>98103.128215059216</v>
      </c>
      <c r="G31" s="32">
        <v>127.27629120837082</v>
      </c>
      <c r="H31" s="32">
        <v>490157.89012945176</v>
      </c>
      <c r="I31" s="33">
        <v>7571822.0317081967</v>
      </c>
      <c r="J31" s="31">
        <v>0.99620108537827434</v>
      </c>
      <c r="K31" s="30">
        <v>77.182269000733982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3.4745158923011791E-4</v>
      </c>
      <c r="D32" s="7">
        <v>1.7359694072558406E-3</v>
      </c>
      <c r="E32" s="7">
        <v>0.99826403059274416</v>
      </c>
      <c r="F32" s="32">
        <v>97975.851923850845</v>
      </c>
      <c r="G32" s="32">
        <v>170.08308158963337</v>
      </c>
      <c r="H32" s="32">
        <v>489515.91203396971</v>
      </c>
      <c r="I32" s="33">
        <v>7081664.1415787451</v>
      </c>
      <c r="J32" s="31">
        <v>0.99869026265126015</v>
      </c>
      <c r="K32" s="30">
        <v>72.279689357361065</v>
      </c>
    </row>
    <row r="33" spans="1:11" ht="13.5" customHeight="1" x14ac:dyDescent="0.2">
      <c r="A33" s="9">
        <f t="shared" si="7"/>
        <v>15</v>
      </c>
      <c r="B33" s="8">
        <v>5</v>
      </c>
      <c r="C33" s="7">
        <v>7.5840681785042474E-4</v>
      </c>
      <c r="D33" s="7">
        <v>3.7855510839271142E-3</v>
      </c>
      <c r="E33" s="7">
        <v>0.99621444891607291</v>
      </c>
      <c r="F33" s="32">
        <v>97805.768842261212</v>
      </c>
      <c r="G33" s="32">
        <v>370.2487342551467</v>
      </c>
      <c r="H33" s="32">
        <v>488192.78194855078</v>
      </c>
      <c r="I33" s="33">
        <v>6592148.2295447756</v>
      </c>
      <c r="J33" s="31">
        <v>0.9972970641956842</v>
      </c>
      <c r="K33" s="30">
        <v>67.40040293713588</v>
      </c>
    </row>
    <row r="34" spans="1:11" ht="13.5" customHeight="1" x14ac:dyDescent="0.2">
      <c r="A34" s="9">
        <f t="shared" si="7"/>
        <v>20</v>
      </c>
      <c r="B34" s="8">
        <v>5</v>
      </c>
      <c r="C34" s="7">
        <v>1.177315650786841E-3</v>
      </c>
      <c r="D34" s="7">
        <v>5.8700675881954217E-3</v>
      </c>
      <c r="E34" s="7">
        <v>0.99412993241180458</v>
      </c>
      <c r="F34" s="32">
        <v>97435.520108006065</v>
      </c>
      <c r="G34" s="32">
        <v>571.95308852496964</v>
      </c>
      <c r="H34" s="32">
        <v>485811.16554656648</v>
      </c>
      <c r="I34" s="33">
        <v>6103955.447596225</v>
      </c>
      <c r="J34" s="31">
        <v>0.99512156572147903</v>
      </c>
      <c r="K34" s="30">
        <v>62.64610114288984</v>
      </c>
    </row>
    <row r="35" spans="1:11" ht="13.5" customHeight="1" x14ac:dyDescent="0.2">
      <c r="A35" s="9">
        <f t="shared" si="7"/>
        <v>25</v>
      </c>
      <c r="B35" s="8">
        <v>5</v>
      </c>
      <c r="C35" s="7">
        <v>1.375910635564965E-3</v>
      </c>
      <c r="D35" s="7">
        <v>6.8561896371673635E-3</v>
      </c>
      <c r="E35" s="7">
        <v>0.99314381036283261</v>
      </c>
      <c r="F35" s="32">
        <v>96863.567019481095</v>
      </c>
      <c r="G35" s="32">
        <v>664.11498441803269</v>
      </c>
      <c r="H35" s="32">
        <v>482673.05103382631</v>
      </c>
      <c r="I35" s="33">
        <v>5618144.2820496587</v>
      </c>
      <c r="J35" s="31">
        <v>0.99354046441232036</v>
      </c>
      <c r="K35" s="30">
        <v>58.000592533617343</v>
      </c>
    </row>
    <row r="36" spans="1:11" ht="13.5" customHeight="1" x14ac:dyDescent="0.2">
      <c r="A36" s="9">
        <f t="shared" si="7"/>
        <v>30</v>
      </c>
      <c r="B36" s="8">
        <v>5</v>
      </c>
      <c r="C36" s="7">
        <v>1.4445827386157511E-3</v>
      </c>
      <c r="D36" s="7">
        <v>7.1970835075022607E-3</v>
      </c>
      <c r="E36" s="7">
        <v>0.99280291649249774</v>
      </c>
      <c r="F36" s="32">
        <v>96199.452035063063</v>
      </c>
      <c r="G36" s="32">
        <v>692.35548967230716</v>
      </c>
      <c r="H36" s="32">
        <v>479277.1443024067</v>
      </c>
      <c r="I36" s="33">
        <v>5135471.2310158322</v>
      </c>
      <c r="J36" s="31">
        <v>0.9929643746959852</v>
      </c>
      <c r="K36" s="30">
        <v>53.383580907966504</v>
      </c>
    </row>
    <row r="37" spans="1:11" ht="13.5" customHeight="1" x14ac:dyDescent="0.2">
      <c r="A37" s="9">
        <f t="shared" si="7"/>
        <v>35</v>
      </c>
      <c r="B37" s="8">
        <v>5</v>
      </c>
      <c r="C37" s="7">
        <v>1.5456399072363595E-3</v>
      </c>
      <c r="D37" s="7">
        <v>7.6988726989568133E-3</v>
      </c>
      <c r="E37" s="7">
        <v>0.99230112730104314</v>
      </c>
      <c r="F37" s="32">
        <v>95507.096545390756</v>
      </c>
      <c r="G37" s="32">
        <v>735.29697814994142</v>
      </c>
      <c r="H37" s="32">
        <v>475723.33938030218</v>
      </c>
      <c r="I37" s="33">
        <v>4656194.0867134258</v>
      </c>
      <c r="J37" s="31">
        <v>0.99258507324133483</v>
      </c>
      <c r="K37" s="30">
        <v>48.752336267499459</v>
      </c>
    </row>
    <row r="38" spans="1:11" ht="13.5" customHeight="1" x14ac:dyDescent="0.2">
      <c r="A38" s="9">
        <f t="shared" si="7"/>
        <v>40</v>
      </c>
      <c r="B38" s="8">
        <v>5</v>
      </c>
      <c r="C38" s="7">
        <v>1.7971398381575474E-3</v>
      </c>
      <c r="D38" s="7">
        <v>8.946801339444142E-3</v>
      </c>
      <c r="E38" s="7">
        <v>0.99105319866055586</v>
      </c>
      <c r="F38" s="32">
        <v>94771.799567240814</v>
      </c>
      <c r="G38" s="32">
        <v>847.9044633097219</v>
      </c>
      <c r="H38" s="32">
        <v>471807.72764962201</v>
      </c>
      <c r="I38" s="33">
        <v>4180470.7473331233</v>
      </c>
      <c r="J38" s="31">
        <v>0.99176914099741076</v>
      </c>
      <c r="K38" s="30">
        <v>44.110914495899905</v>
      </c>
    </row>
    <row r="39" spans="1:11" ht="13.5" customHeight="1" x14ac:dyDescent="0.2">
      <c r="A39" s="9">
        <f t="shared" si="7"/>
        <v>45</v>
      </c>
      <c r="B39" s="8">
        <v>5</v>
      </c>
      <c r="C39" s="7">
        <v>2.3582489545288339E-3</v>
      </c>
      <c r="D39" s="7">
        <v>1.1725533432246166E-2</v>
      </c>
      <c r="E39" s="7">
        <v>0.98827446656775386</v>
      </c>
      <c r="F39" s="32">
        <v>93923.895103931092</v>
      </c>
      <c r="G39" s="32">
        <v>1101.307772127926</v>
      </c>
      <c r="H39" s="32">
        <v>467002.33663326764</v>
      </c>
      <c r="I39" s="33">
        <v>3708663.0196835012</v>
      </c>
      <c r="J39" s="31">
        <v>0.98981493787672126</v>
      </c>
      <c r="K39" s="30">
        <v>39.485830688555829</v>
      </c>
    </row>
    <row r="40" spans="1:11" ht="13.5" customHeight="1" x14ac:dyDescent="0.2">
      <c r="A40" s="9">
        <f t="shared" si="7"/>
        <v>50</v>
      </c>
      <c r="B40" s="8">
        <v>5</v>
      </c>
      <c r="C40" s="7">
        <v>3.3749616017868483E-3</v>
      </c>
      <c r="D40" s="7">
        <v>1.6742008361515268E-2</v>
      </c>
      <c r="E40" s="7">
        <v>0.98325799163848471</v>
      </c>
      <c r="F40" s="32">
        <v>92822.587331803166</v>
      </c>
      <c r="G40" s="32">
        <v>1554.0365332465299</v>
      </c>
      <c r="H40" s="32">
        <v>460460.50788363244</v>
      </c>
      <c r="I40" s="33">
        <v>3241660.6830502334</v>
      </c>
      <c r="J40" s="31">
        <v>0.98599187148227818</v>
      </c>
      <c r="K40" s="30">
        <v>34.923188161762923</v>
      </c>
    </row>
    <row r="41" spans="1:11" ht="13.5" customHeight="1" x14ac:dyDescent="0.2">
      <c r="A41" s="9">
        <f t="shared" si="7"/>
        <v>55</v>
      </c>
      <c r="B41" s="8">
        <v>5</v>
      </c>
      <c r="C41" s="7">
        <v>5.1161192569422372E-3</v>
      </c>
      <c r="D41" s="7">
        <v>2.5278201594502673E-2</v>
      </c>
      <c r="E41" s="7">
        <v>0.97472179840549733</v>
      </c>
      <c r="F41" s="32">
        <v>91268.550798556636</v>
      </c>
      <c r="G41" s="32">
        <v>2307.1048263240227</v>
      </c>
      <c r="H41" s="32">
        <v>450948.21102800395</v>
      </c>
      <c r="I41" s="33">
        <v>2781200.1751666008</v>
      </c>
      <c r="J41" s="31">
        <v>0.9793417748259261</v>
      </c>
      <c r="K41" s="30">
        <v>30.472711036084338</v>
      </c>
    </row>
    <row r="42" spans="1:11" ht="13.5" customHeight="1" x14ac:dyDescent="0.2">
      <c r="A42" s="9">
        <f t="shared" si="7"/>
        <v>60</v>
      </c>
      <c r="B42" s="8">
        <v>5</v>
      </c>
      <c r="C42" s="7">
        <v>7.9133625473275897E-3</v>
      </c>
      <c r="D42" s="7">
        <v>3.884769136705167E-2</v>
      </c>
      <c r="E42" s="7">
        <v>0.96115230863294832</v>
      </c>
      <c r="F42" s="32">
        <v>88961.445972232614</v>
      </c>
      <c r="G42" s="32">
        <v>3455.9467966959346</v>
      </c>
      <c r="H42" s="32">
        <v>436722.91974832333</v>
      </c>
      <c r="I42" s="33">
        <v>2330251.9641385968</v>
      </c>
      <c r="J42" s="31">
        <v>0.96845471180104714</v>
      </c>
      <c r="K42" s="30">
        <v>26.193953331940381</v>
      </c>
    </row>
    <row r="43" spans="1:11" ht="13.5" customHeight="1" x14ac:dyDescent="0.2">
      <c r="A43" s="9">
        <f t="shared" si="7"/>
        <v>65</v>
      </c>
      <c r="B43" s="8">
        <v>5</v>
      </c>
      <c r="C43" s="7">
        <v>1.2362402754723726E-2</v>
      </c>
      <c r="D43" s="7">
        <v>6.0069802534592057E-2</v>
      </c>
      <c r="E43" s="7">
        <v>0.93993019746540796</v>
      </c>
      <c r="F43" s="32">
        <v>85505.499175536679</v>
      </c>
      <c r="G43" s="32">
        <v>5136.2984510962124</v>
      </c>
      <c r="H43" s="32">
        <v>415477.35929680913</v>
      </c>
      <c r="I43" s="33">
        <v>1893529.0443902733</v>
      </c>
      <c r="J43" s="31">
        <v>0.95135231175007329</v>
      </c>
      <c r="K43" s="30">
        <v>22.145114204912055</v>
      </c>
    </row>
    <row r="44" spans="1:11" ht="13.5" customHeight="1" x14ac:dyDescent="0.2">
      <c r="A44" s="9">
        <f t="shared" si="7"/>
        <v>70</v>
      </c>
      <c r="B44" s="8">
        <v>5</v>
      </c>
      <c r="C44" s="7">
        <v>1.9286434389331007E-2</v>
      </c>
      <c r="D44" s="7">
        <v>9.2232229303427504E-2</v>
      </c>
      <c r="E44" s="7">
        <v>0.90776777069657255</v>
      </c>
      <c r="F44" s="32">
        <v>80369.200724440467</v>
      </c>
      <c r="G44" s="32">
        <v>7412.6305501497845</v>
      </c>
      <c r="H44" s="32">
        <v>384344.27020114986</v>
      </c>
      <c r="I44" s="33">
        <v>1478051.6850934641</v>
      </c>
      <c r="J44" s="31">
        <v>0.92506670123168278</v>
      </c>
      <c r="K44" s="30">
        <v>18.390772482125545</v>
      </c>
    </row>
    <row r="45" spans="1:11" ht="13.5" customHeight="1" x14ac:dyDescent="0.2">
      <c r="A45" s="9">
        <f t="shared" si="7"/>
        <v>75</v>
      </c>
      <c r="B45" s="8">
        <v>5</v>
      </c>
      <c r="C45" s="7">
        <v>2.9927062672297191E-2</v>
      </c>
      <c r="D45" s="7">
        <v>0.13966215422071146</v>
      </c>
      <c r="E45" s="7">
        <v>0.86033784577928851</v>
      </c>
      <c r="F45" s="32">
        <v>72956.570174290682</v>
      </c>
      <c r="G45" s="32">
        <v>10189.271755095942</v>
      </c>
      <c r="H45" s="32">
        <v>340470.15795265208</v>
      </c>
      <c r="I45" s="33">
        <v>1093707.4148923142</v>
      </c>
      <c r="J45" s="31">
        <v>0.8858468418807548</v>
      </c>
      <c r="K45" s="30">
        <v>14.991212063279368</v>
      </c>
    </row>
    <row r="46" spans="1:11" ht="13.5" customHeight="1" x14ac:dyDescent="0.2">
      <c r="A46" s="9">
        <f t="shared" si="7"/>
        <v>80</v>
      </c>
      <c r="B46" s="8">
        <v>5</v>
      </c>
      <c r="C46" s="7">
        <v>4.5804612007499731E-2</v>
      </c>
      <c r="D46" s="7">
        <v>0.2061260086412032</v>
      </c>
      <c r="E46" s="7">
        <v>0.79387399135879677</v>
      </c>
      <c r="F46" s="32">
        <v>62767.29841919474</v>
      </c>
      <c r="G46" s="32">
        <v>12937.972696339915</v>
      </c>
      <c r="H46" s="32">
        <v>282460.043417059</v>
      </c>
      <c r="I46" s="33">
        <v>753237.25693966215</v>
      </c>
      <c r="J46" s="31">
        <v>0.82961762380460868</v>
      </c>
      <c r="K46" s="30">
        <v>12.000472792522103</v>
      </c>
    </row>
    <row r="47" spans="1:11" ht="13.5" customHeight="1" x14ac:dyDescent="0.2">
      <c r="A47" s="9">
        <v>85</v>
      </c>
      <c r="B47" s="8">
        <v>5</v>
      </c>
      <c r="C47" s="7">
        <v>6.8654290317823691E-2</v>
      </c>
      <c r="D47" s="7">
        <v>0.29333688115619311</v>
      </c>
      <c r="E47" s="7">
        <v>0.70666311884380684</v>
      </c>
      <c r="F47" s="32">
        <v>49829.325722854825</v>
      </c>
      <c r="G47" s="32">
        <v>14616.778997658301</v>
      </c>
      <c r="H47" s="32">
        <v>212904.08698411036</v>
      </c>
      <c r="I47" s="33">
        <v>470777.21352260315</v>
      </c>
      <c r="J47" s="31">
        <v>0.75374939551982012</v>
      </c>
      <c r="K47" s="30">
        <v>9.4477941792954159</v>
      </c>
    </row>
    <row r="48" spans="1:11" ht="13.5" customHeight="1" x14ac:dyDescent="0.2">
      <c r="A48" s="9">
        <v>90</v>
      </c>
      <c r="B48" s="8">
        <v>5</v>
      </c>
      <c r="C48" s="7">
        <v>0.10028209508443747</v>
      </c>
      <c r="D48" s="7">
        <v>0.39914983916506108</v>
      </c>
      <c r="E48" s="7">
        <v>0.60085016083493892</v>
      </c>
      <c r="F48" s="32">
        <v>35212.546725196524</v>
      </c>
      <c r="G48" s="32">
        <v>14055.082361954392</v>
      </c>
      <c r="H48" s="32">
        <v>140155.4519789402</v>
      </c>
      <c r="I48" s="33">
        <v>257873.12653849277</v>
      </c>
      <c r="J48" s="31">
        <v>0.65830324802266671</v>
      </c>
      <c r="K48" s="30">
        <v>7.3233307590890693</v>
      </c>
    </row>
    <row r="49" spans="1:12" ht="13.5" customHeight="1" x14ac:dyDescent="0.2">
      <c r="A49" s="9">
        <v>95</v>
      </c>
      <c r="B49" s="8">
        <v>5</v>
      </c>
      <c r="C49" s="7">
        <v>0.14207542169259887</v>
      </c>
      <c r="D49" s="7">
        <v>0.51590097558048897</v>
      </c>
      <c r="E49" s="7">
        <v>0.48409902441951103</v>
      </c>
      <c r="F49" s="32">
        <v>21157.464363242132</v>
      </c>
      <c r="G49" s="32">
        <v>10915.156505806044</v>
      </c>
      <c r="H49" s="32">
        <v>76826.493814127782</v>
      </c>
      <c r="I49" s="33">
        <v>117717.67455955257</v>
      </c>
      <c r="J49" s="31">
        <v>0.54815201784424161</v>
      </c>
      <c r="K49" s="30">
        <v>5.5638838633266978</v>
      </c>
    </row>
    <row r="50" spans="1:12" ht="13.5" customHeight="1" x14ac:dyDescent="0.2">
      <c r="A50" s="9" t="s">
        <v>3</v>
      </c>
      <c r="B50" s="34" t="s">
        <v>10</v>
      </c>
      <c r="C50" s="7">
        <v>0.25047718531781626</v>
      </c>
      <c r="D50" s="7">
        <v>1</v>
      </c>
      <c r="E50" s="7">
        <v>0</v>
      </c>
      <c r="F50" s="32">
        <v>10242.307857436088</v>
      </c>
      <c r="G50" s="32">
        <v>10242.307857436088</v>
      </c>
      <c r="H50" s="32">
        <v>40891.180745424797</v>
      </c>
      <c r="I50" s="33">
        <v>40891.180745424797</v>
      </c>
      <c r="J50" s="31">
        <v>0.34736653521590105</v>
      </c>
      <c r="K50" s="30">
        <v>3.9923795803244788</v>
      </c>
    </row>
    <row r="51" spans="1:12" ht="20.25" customHeight="1" x14ac:dyDescent="0.2">
      <c r="A51" s="42" t="s">
        <v>5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</row>
    <row r="52" spans="1:12" ht="13.5" customHeight="1" x14ac:dyDescent="0.2">
      <c r="A52" s="6">
        <v>0</v>
      </c>
      <c r="B52" s="8">
        <v>1</v>
      </c>
      <c r="C52" s="7">
        <v>1.0451632903950158E-2</v>
      </c>
      <c r="D52" s="7">
        <v>1.0354620000170107E-2</v>
      </c>
      <c r="E52" s="7">
        <v>0.98964537999982993</v>
      </c>
      <c r="F52" s="32">
        <v>100000</v>
      </c>
      <c r="G52" s="32">
        <v>1035.4620000170107</v>
      </c>
      <c r="H52" s="32">
        <v>99071.791894418857</v>
      </c>
      <c r="I52" s="33">
        <v>8501239.520504076</v>
      </c>
      <c r="J52" s="31"/>
      <c r="K52" s="30">
        <v>85.012395205040761</v>
      </c>
      <c r="L52" s="29"/>
    </row>
    <row r="53" spans="1:12" ht="13.5" customHeight="1" x14ac:dyDescent="0.2">
      <c r="A53" s="6">
        <v>1</v>
      </c>
      <c r="B53" s="8">
        <v>4</v>
      </c>
      <c r="C53" s="7">
        <v>1.6766890101928848E-3</v>
      </c>
      <c r="D53" s="7">
        <v>6.6759711699689488E-3</v>
      </c>
      <c r="E53" s="7">
        <v>0.99332402883003101</v>
      </c>
      <c r="F53" s="32">
        <v>98964.537999982989</v>
      </c>
      <c r="G53" s="32">
        <v>660.6844025371829</v>
      </c>
      <c r="H53" s="32">
        <v>394041.1122878287</v>
      </c>
      <c r="I53" s="33">
        <v>8402167.7286096569</v>
      </c>
      <c r="J53" s="31">
        <v>0.98622580836449514</v>
      </c>
      <c r="K53" s="30">
        <v>84.900792732555388</v>
      </c>
    </row>
    <row r="54" spans="1:12" ht="13.5" customHeight="1" x14ac:dyDescent="0.2">
      <c r="A54" s="6">
        <v>5</v>
      </c>
      <c r="B54" s="8">
        <v>5</v>
      </c>
      <c r="C54" s="7">
        <v>2.2430847522124099E-4</v>
      </c>
      <c r="D54" s="7">
        <v>1.1208261883268416E-3</v>
      </c>
      <c r="E54" s="7">
        <v>0.99887917381167313</v>
      </c>
      <c r="F54" s="32">
        <v>98303.853597445806</v>
      </c>
      <c r="G54" s="32">
        <v>110.18153352546506</v>
      </c>
      <c r="H54" s="32">
        <v>491205.39657179825</v>
      </c>
      <c r="I54" s="33">
        <v>8008126.6163218282</v>
      </c>
      <c r="J54" s="31">
        <v>0.99613170210255875</v>
      </c>
      <c r="K54" s="30">
        <v>81.462997871020391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2.3572473184782806E-4</v>
      </c>
      <c r="D55" s="7">
        <v>1.1779785404641245E-3</v>
      </c>
      <c r="E55" s="7">
        <v>0.99882202145953591</v>
      </c>
      <c r="F55" s="32">
        <v>98193.672063920341</v>
      </c>
      <c r="G55" s="32">
        <v>115.67003850066976</v>
      </c>
      <c r="H55" s="32">
        <v>490699.62915618235</v>
      </c>
      <c r="I55" s="33">
        <v>7516921.21975003</v>
      </c>
      <c r="J55" s="31">
        <v>0.99897035452145733</v>
      </c>
      <c r="K55" s="30">
        <v>76.55199221856985</v>
      </c>
    </row>
    <row r="56" spans="1:12" ht="13.5" customHeight="1" x14ac:dyDescent="0.2">
      <c r="A56" s="9">
        <f t="shared" si="8"/>
        <v>15</v>
      </c>
      <c r="B56" s="8">
        <v>5</v>
      </c>
      <c r="C56" s="7">
        <v>2.9022568586586591E-4</v>
      </c>
      <c r="D56" s="7">
        <v>1.4500982815338532E-3</v>
      </c>
      <c r="E56" s="7">
        <v>0.99854990171846614</v>
      </c>
      <c r="F56" s="32">
        <v>98078.002025419672</v>
      </c>
      <c r="G56" s="32">
        <v>142.22274219333485</v>
      </c>
      <c r="H56" s="32">
        <v>490041.88505584642</v>
      </c>
      <c r="I56" s="33">
        <v>7026221.5905938474</v>
      </c>
      <c r="J56" s="31">
        <v>0.9986595789740722</v>
      </c>
      <c r="K56" s="30">
        <v>71.639118308841617</v>
      </c>
    </row>
    <row r="57" spans="1:12" ht="13.5" customHeight="1" x14ac:dyDescent="0.2">
      <c r="A57" s="9">
        <f t="shared" si="8"/>
        <v>20</v>
      </c>
      <c r="B57" s="8">
        <v>5</v>
      </c>
      <c r="C57" s="7">
        <v>3.8793589493257819E-4</v>
      </c>
      <c r="D57" s="7">
        <v>1.9379065073857949E-3</v>
      </c>
      <c r="E57" s="7">
        <v>0.99806209349261421</v>
      </c>
      <c r="F57" s="32">
        <v>97935.779283226337</v>
      </c>
      <c r="G57" s="32">
        <v>189.79038397886325</v>
      </c>
      <c r="H57" s="32">
        <v>489231.30459956045</v>
      </c>
      <c r="I57" s="33">
        <v>6536179.7055380009</v>
      </c>
      <c r="J57" s="31">
        <v>0.99834589556320563</v>
      </c>
      <c r="K57" s="30">
        <v>66.739446537058043</v>
      </c>
    </row>
    <row r="58" spans="1:12" ht="13.5" customHeight="1" x14ac:dyDescent="0.2">
      <c r="A58" s="9">
        <f t="shared" si="8"/>
        <v>25</v>
      </c>
      <c r="B58" s="8">
        <v>5</v>
      </c>
      <c r="C58" s="7">
        <v>5.1034903154548183E-4</v>
      </c>
      <c r="D58" s="7">
        <v>2.5486097834574758E-3</v>
      </c>
      <c r="E58" s="7">
        <v>0.9974513902165425</v>
      </c>
      <c r="F58" s="32">
        <v>97745.988899247473</v>
      </c>
      <c r="G58" s="32">
        <v>249.11638360234792</v>
      </c>
      <c r="H58" s="32">
        <v>488129.43339571496</v>
      </c>
      <c r="I58" s="33">
        <v>6046948.4009384401</v>
      </c>
      <c r="J58" s="31">
        <v>0.9977477500039631</v>
      </c>
      <c r="K58" s="30">
        <v>61.863903256136524</v>
      </c>
    </row>
    <row r="59" spans="1:12" ht="13.5" customHeight="1" x14ac:dyDescent="0.2">
      <c r="A59" s="9">
        <f t="shared" si="8"/>
        <v>30</v>
      </c>
      <c r="B59" s="8">
        <v>5</v>
      </c>
      <c r="C59" s="7">
        <v>6.5196875542701917E-4</v>
      </c>
      <c r="D59" s="7">
        <v>3.2547513912683937E-3</v>
      </c>
      <c r="E59" s="7">
        <v>0.99674524860873159</v>
      </c>
      <c r="F59" s="32">
        <v>97496.872515645126</v>
      </c>
      <c r="G59" s="32">
        <v>317.32808146461321</v>
      </c>
      <c r="H59" s="32">
        <v>486722.83575425821</v>
      </c>
      <c r="I59" s="33">
        <v>5558818.9675427256</v>
      </c>
      <c r="J59" s="31">
        <v>0.99711839207959319</v>
      </c>
      <c r="K59" s="30">
        <v>57.015356740296603</v>
      </c>
    </row>
    <row r="60" spans="1:12" ht="13.5" customHeight="1" x14ac:dyDescent="0.2">
      <c r="A60" s="9">
        <f t="shared" si="8"/>
        <v>35</v>
      </c>
      <c r="B60" s="8">
        <v>5</v>
      </c>
      <c r="C60" s="7">
        <v>8.3483968425552733E-4</v>
      </c>
      <c r="D60" s="7">
        <v>4.1658435347080112E-3</v>
      </c>
      <c r="E60" s="7">
        <v>0.99583415646529194</v>
      </c>
      <c r="F60" s="32">
        <v>97179.544434180512</v>
      </c>
      <c r="G60" s="32">
        <v>404.83477688700077</v>
      </c>
      <c r="H60" s="32">
        <v>484925.17128964025</v>
      </c>
      <c r="I60" s="33">
        <v>5072096.1317884671</v>
      </c>
      <c r="J60" s="31">
        <v>0.99630659518608333</v>
      </c>
      <c r="K60" s="30">
        <v>52.193042901366823</v>
      </c>
    </row>
    <row r="61" spans="1:12" ht="13.5" customHeight="1" x14ac:dyDescent="0.2">
      <c r="A61" s="9">
        <f t="shared" si="8"/>
        <v>40</v>
      </c>
      <c r="B61" s="8">
        <v>5</v>
      </c>
      <c r="C61" s="7">
        <v>1.0870833021819038E-3</v>
      </c>
      <c r="D61" s="7">
        <v>5.4213225192221862E-3</v>
      </c>
      <c r="E61" s="7">
        <v>0.99457867748077777</v>
      </c>
      <c r="F61" s="32">
        <v>96774.709657293512</v>
      </c>
      <c r="G61" s="32">
        <v>524.64691275627411</v>
      </c>
      <c r="H61" s="32">
        <v>482618.86803269456</v>
      </c>
      <c r="I61" s="33">
        <v>4587170.9604988266</v>
      </c>
      <c r="J61" s="31">
        <v>0.99524400176874273</v>
      </c>
      <c r="K61" s="30">
        <v>47.40051379893869</v>
      </c>
    </row>
    <row r="62" spans="1:12" ht="13.5" customHeight="1" x14ac:dyDescent="0.2">
      <c r="A62" s="9">
        <f t="shared" si="8"/>
        <v>45</v>
      </c>
      <c r="B62" s="8">
        <v>5</v>
      </c>
      <c r="C62" s="7">
        <v>1.4641405038630752E-3</v>
      </c>
      <c r="D62" s="7">
        <v>7.2953484350979586E-3</v>
      </c>
      <c r="E62" s="7">
        <v>0.99270465156490206</v>
      </c>
      <c r="F62" s="32">
        <v>96250.062744537237</v>
      </c>
      <c r="G62" s="32">
        <v>702.17774462144007</v>
      </c>
      <c r="H62" s="32">
        <v>479583.58010639867</v>
      </c>
      <c r="I62" s="33">
        <v>4104552.0924661322</v>
      </c>
      <c r="J62" s="31">
        <v>0.99371079722044708</v>
      </c>
      <c r="K62" s="30">
        <v>42.644669264894482</v>
      </c>
    </row>
    <row r="63" spans="1:12" ht="13.5" customHeight="1" x14ac:dyDescent="0.2">
      <c r="A63" s="9">
        <f t="shared" si="8"/>
        <v>50</v>
      </c>
      <c r="B63" s="8">
        <v>5</v>
      </c>
      <c r="C63" s="7">
        <v>2.0775230454837222E-3</v>
      </c>
      <c r="D63" s="7">
        <v>1.0336988889611589E-2</v>
      </c>
      <c r="E63" s="7">
        <v>0.98966301111038846</v>
      </c>
      <c r="F63" s="32">
        <v>95547.884999915797</v>
      </c>
      <c r="G63" s="32">
        <v>987.67742567001551</v>
      </c>
      <c r="H63" s="32">
        <v>475411.05636209616</v>
      </c>
      <c r="I63" s="33">
        <v>3624968.5123597337</v>
      </c>
      <c r="J63" s="31">
        <v>0.99129969432361131</v>
      </c>
      <c r="K63" s="30">
        <v>37.938762457828638</v>
      </c>
    </row>
    <row r="64" spans="1:12" ht="13.5" customHeight="1" x14ac:dyDescent="0.2">
      <c r="A64" s="9">
        <f t="shared" si="8"/>
        <v>55</v>
      </c>
      <c r="B64" s="8">
        <v>5</v>
      </c>
      <c r="C64" s="7">
        <v>3.0806675484358272E-3</v>
      </c>
      <c r="D64" s="7">
        <v>1.5293321692375433E-2</v>
      </c>
      <c r="E64" s="7">
        <v>0.98470667830762459</v>
      </c>
      <c r="F64" s="32">
        <v>94560.207574245782</v>
      </c>
      <c r="G64" s="32">
        <v>1446.1396737307368</v>
      </c>
      <c r="H64" s="32">
        <v>469424.12674973556</v>
      </c>
      <c r="I64" s="33">
        <v>3149557.4559976375</v>
      </c>
      <c r="J64" s="31">
        <v>0.98740683555369257</v>
      </c>
      <c r="K64" s="30">
        <v>33.307429592143201</v>
      </c>
    </row>
    <row r="65" spans="1:11" ht="13.5" customHeight="1" x14ac:dyDescent="0.2">
      <c r="A65" s="9">
        <f t="shared" si="8"/>
        <v>60</v>
      </c>
      <c r="B65" s="8">
        <v>5</v>
      </c>
      <c r="C65" s="7">
        <v>4.9059774733518375E-3</v>
      </c>
      <c r="D65" s="7">
        <v>2.4254387667966122E-2</v>
      </c>
      <c r="E65" s="7">
        <v>0.97574561233203383</v>
      </c>
      <c r="F65" s="32">
        <v>93114.067900515045</v>
      </c>
      <c r="G65" s="32">
        <v>2258.4247002004122</v>
      </c>
      <c r="H65" s="32">
        <v>460341.43296981393</v>
      </c>
      <c r="I65" s="33">
        <v>2680133.3292479021</v>
      </c>
      <c r="J65" s="31">
        <v>0.98065141252366028</v>
      </c>
      <c r="K65" s="30">
        <v>28.783334137129643</v>
      </c>
    </row>
    <row r="66" spans="1:11" ht="13.5" customHeight="1" x14ac:dyDescent="0.2">
      <c r="A66" s="9">
        <f t="shared" si="8"/>
        <v>65</v>
      </c>
      <c r="B66" s="8">
        <v>5</v>
      </c>
      <c r="C66" s="7">
        <v>8.0720115139911695E-3</v>
      </c>
      <c r="D66" s="7">
        <v>3.9620638206819547E-2</v>
      </c>
      <c r="E66" s="7">
        <v>0.9603793617931804</v>
      </c>
      <c r="F66" s="32">
        <v>90855.643200314633</v>
      </c>
      <c r="G66" s="32">
        <v>3599.7585682875506</v>
      </c>
      <c r="H66" s="32">
        <v>445955.57898401289</v>
      </c>
      <c r="I66" s="33">
        <v>2219791.8962780884</v>
      </c>
      <c r="J66" s="31">
        <v>0.96874959985028253</v>
      </c>
      <c r="K66" s="30">
        <v>24.432075081830483</v>
      </c>
    </row>
    <row r="67" spans="1:11" ht="13.5" customHeight="1" x14ac:dyDescent="0.2">
      <c r="A67" s="9">
        <f t="shared" si="8"/>
        <v>70</v>
      </c>
      <c r="B67" s="8">
        <v>5</v>
      </c>
      <c r="C67" s="7">
        <v>1.3619870743949734E-2</v>
      </c>
      <c r="D67" s="7">
        <v>6.6015509332622915E-2</v>
      </c>
      <c r="E67" s="7">
        <v>0.9339844906673771</v>
      </c>
      <c r="F67" s="32">
        <v>87255.884632027082</v>
      </c>
      <c r="G67" s="32">
        <v>5760.2416662518517</v>
      </c>
      <c r="H67" s="32">
        <v>422929.24613918865</v>
      </c>
      <c r="I67" s="33">
        <v>1773836.3172940756</v>
      </c>
      <c r="J67" s="31">
        <v>0.94836630837249891</v>
      </c>
      <c r="K67" s="30">
        <v>20.329131092701029</v>
      </c>
    </row>
    <row r="68" spans="1:11" ht="13.5" customHeight="1" x14ac:dyDescent="0.2">
      <c r="A68" s="9">
        <f t="shared" si="8"/>
        <v>75</v>
      </c>
      <c r="B68" s="8">
        <v>5</v>
      </c>
      <c r="C68" s="7">
        <v>2.2689398114257141E-2</v>
      </c>
      <c r="D68" s="7">
        <v>0.1077144010660214</v>
      </c>
      <c r="E68" s="7">
        <v>0.89228559893397863</v>
      </c>
      <c r="F68" s="32">
        <v>81495.642965775231</v>
      </c>
      <c r="G68" s="32">
        <v>8778.2543715487991</v>
      </c>
      <c r="H68" s="32">
        <v>386887.93450333452</v>
      </c>
      <c r="I68" s="33">
        <v>1350907.0711548869</v>
      </c>
      <c r="J68" s="31">
        <v>0.91478169938620724</v>
      </c>
      <c r="K68" s="30">
        <v>16.576433070442938</v>
      </c>
    </row>
    <row r="69" spans="1:11" ht="13.5" customHeight="1" x14ac:dyDescent="0.2">
      <c r="A69" s="9">
        <f t="shared" si="8"/>
        <v>80</v>
      </c>
      <c r="B69" s="8">
        <v>5</v>
      </c>
      <c r="C69" s="7">
        <v>3.7030751194380679E-2</v>
      </c>
      <c r="D69" s="7">
        <v>0.17012963254444746</v>
      </c>
      <c r="E69" s="7">
        <v>0.82987036745555254</v>
      </c>
      <c r="F69" s="32">
        <v>72717.388594226431</v>
      </c>
      <c r="G69" s="32">
        <v>12371.382601127538</v>
      </c>
      <c r="H69" s="32">
        <v>334084.03022093873</v>
      </c>
      <c r="I69" s="33">
        <v>964019.1366515524</v>
      </c>
      <c r="J69" s="31">
        <v>0.86351628062482089</v>
      </c>
      <c r="K69" s="30">
        <v>13.257064854610208</v>
      </c>
    </row>
    <row r="70" spans="1:11" ht="13.5" customHeight="1" x14ac:dyDescent="0.2">
      <c r="A70" s="9">
        <v>85</v>
      </c>
      <c r="B70" s="8">
        <v>5</v>
      </c>
      <c r="C70" s="7">
        <v>5.811071255896174E-2</v>
      </c>
      <c r="D70" s="7">
        <v>0.25441957044560304</v>
      </c>
      <c r="E70" s="7">
        <v>0.74558042955439696</v>
      </c>
      <c r="F70" s="32">
        <v>60346.005993098894</v>
      </c>
      <c r="G70" s="32">
        <v>15353.204922872006</v>
      </c>
      <c r="H70" s="32">
        <v>264206.10326011671</v>
      </c>
      <c r="I70" s="33">
        <v>629935.10643061367</v>
      </c>
      <c r="J70" s="31">
        <v>0.79083727254304892</v>
      </c>
      <c r="K70" s="30">
        <v>10.438720774704665</v>
      </c>
    </row>
    <row r="71" spans="1:11" ht="13.5" customHeight="1" x14ac:dyDescent="0.2">
      <c r="A71" s="9">
        <v>90</v>
      </c>
      <c r="B71" s="8">
        <v>5</v>
      </c>
      <c r="C71" s="7">
        <v>8.699573034272369E-2</v>
      </c>
      <c r="D71" s="7">
        <v>0.35669711375498986</v>
      </c>
      <c r="E71" s="7">
        <v>0.64330288624501009</v>
      </c>
      <c r="F71" s="32">
        <v>44992.801070226888</v>
      </c>
      <c r="G71" s="32">
        <v>16048.802281502351</v>
      </c>
      <c r="H71" s="32">
        <v>184478.04528196217</v>
      </c>
      <c r="I71" s="33">
        <v>365729.0031704969</v>
      </c>
      <c r="J71" s="31">
        <v>0.69823536627516691</v>
      </c>
      <c r="K71" s="30">
        <v>8.12861156609587</v>
      </c>
    </row>
    <row r="72" spans="1:11" ht="13.5" customHeight="1" x14ac:dyDescent="0.2">
      <c r="A72" s="9">
        <v>95</v>
      </c>
      <c r="B72" s="8">
        <v>5</v>
      </c>
      <c r="C72" s="7">
        <v>0.12328831258888863</v>
      </c>
      <c r="D72" s="7">
        <v>0.46592146529661022</v>
      </c>
      <c r="E72" s="7">
        <v>0.53407853470338984</v>
      </c>
      <c r="F72" s="32">
        <v>28943.998788724537</v>
      </c>
      <c r="G72" s="32">
        <v>13485.630327185847</v>
      </c>
      <c r="H72" s="32">
        <v>109382.87696542974</v>
      </c>
      <c r="I72" s="33">
        <v>181250.95788853473</v>
      </c>
      <c r="J72" s="31">
        <v>0.59293167812053427</v>
      </c>
      <c r="K72" s="30">
        <v>6.2621256728058974</v>
      </c>
    </row>
    <row r="73" spans="1:11" ht="13.5" customHeight="1" x14ac:dyDescent="0.2">
      <c r="A73" s="9" t="s">
        <v>3</v>
      </c>
      <c r="B73" s="34" t="s">
        <v>10</v>
      </c>
      <c r="C73" s="7">
        <v>0.21509365858924656</v>
      </c>
      <c r="D73" s="7">
        <v>1</v>
      </c>
      <c r="E73" s="7">
        <v>0</v>
      </c>
      <c r="F73" s="32">
        <v>15458.36846153869</v>
      </c>
      <c r="G73" s="32">
        <v>15458.36846153869</v>
      </c>
      <c r="H73" s="32">
        <v>71868.080923104993</v>
      </c>
      <c r="I73" s="33">
        <v>71868.080923104993</v>
      </c>
      <c r="J73" s="31">
        <v>0.39651145439629759</v>
      </c>
      <c r="K73" s="30">
        <v>4.6491375271534583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7" t="s">
        <v>21</v>
      </c>
      <c r="C75" s="15" t="s">
        <v>8</v>
      </c>
      <c r="D75" s="16">
        <f>+G75*0.5122+J75*0.4878</f>
        <v>9.7832469797411975E-2</v>
      </c>
      <c r="E75" s="39" t="s">
        <v>6</v>
      </c>
      <c r="F75" s="17" t="s">
        <v>8</v>
      </c>
      <c r="G75" s="18">
        <f>+(H29-F30)/G29</f>
        <v>9.2358057330061541E-2</v>
      </c>
      <c r="H75" s="39" t="s">
        <v>7</v>
      </c>
      <c r="I75" s="15" t="s">
        <v>8</v>
      </c>
      <c r="J75" s="16">
        <f>(H52-F53)/G52</f>
        <v>0.1035807151147078</v>
      </c>
      <c r="K75" s="2"/>
    </row>
    <row r="76" spans="1:11" ht="15.75" customHeight="1" x14ac:dyDescent="0.2">
      <c r="B76" s="38"/>
      <c r="C76" s="19" t="s">
        <v>9</v>
      </c>
      <c r="D76" s="16">
        <f>+G76*0.5122+J76*0.4878</f>
        <v>1.2875384027641172</v>
      </c>
      <c r="E76" s="40"/>
      <c r="F76" s="20" t="s">
        <v>9</v>
      </c>
      <c r="G76" s="18">
        <f>+(H30-4*F31)/G30</f>
        <v>1.3235157489530274</v>
      </c>
      <c r="H76" s="40"/>
      <c r="I76" s="19" t="s">
        <v>9</v>
      </c>
      <c r="J76" s="16">
        <f>(H53-4*F54)/G53</f>
        <v>1.2497614517227891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11</vt:i4>
      </vt:variant>
    </vt:vector>
  </HeadingPairs>
  <TitlesOfParts>
    <vt:vector size="22" baseType="lpstr">
      <vt:lpstr>2000</vt:lpstr>
      <vt:lpstr>2005</vt:lpstr>
      <vt:lpstr>2010</vt:lpstr>
      <vt:lpstr>2015</vt:lpstr>
      <vt:lpstr>2020</vt:lpstr>
      <vt:lpstr>2025</vt:lpstr>
      <vt:lpstr>2030</vt:lpstr>
      <vt:lpstr>2035</vt:lpstr>
      <vt:lpstr>2040</vt:lpstr>
      <vt:lpstr>2045</vt:lpstr>
      <vt:lpstr>2050</vt:lpstr>
      <vt:lpstr>'2000'!Área_de_impresión</vt:lpstr>
      <vt:lpstr>'2005'!Área_de_impresión</vt:lpstr>
      <vt:lpstr>'2010'!Área_de_impresión</vt:lpstr>
      <vt:lpstr>'2015'!Área_de_impresión</vt:lpstr>
      <vt:lpstr>'2020'!Área_de_impresión</vt:lpstr>
      <vt:lpstr>'2025'!Área_de_impresión</vt:lpstr>
      <vt:lpstr>'2030'!Área_de_impresión</vt:lpstr>
      <vt:lpstr>'2035'!Área_de_impresión</vt:lpstr>
      <vt:lpstr>'2040'!Área_de_impresión</vt:lpstr>
      <vt:lpstr>'2045'!Área_de_impresión</vt:lpstr>
      <vt:lpstr>'2050'!Área_de_impresión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ANGULO</dc:creator>
  <cp:lastModifiedBy>YESSENIA CABEZA</cp:lastModifiedBy>
  <cp:lastPrinted>2026-07-23T17:36:05Z</cp:lastPrinted>
  <dcterms:created xsi:type="dcterms:W3CDTF">2026-01-27T16:14:36Z</dcterms:created>
  <dcterms:modified xsi:type="dcterms:W3CDTF">2026-07-23T17:36:15Z</dcterms:modified>
</cp:coreProperties>
</file>